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'Лист1'!$A$1:$U$200</definedName>
  </definedNames>
  <calcPr fullCalcOnLoad="1"/>
</workbook>
</file>

<file path=xl/sharedStrings.xml><?xml version="1.0" encoding="utf-8"?>
<sst xmlns="http://schemas.openxmlformats.org/spreadsheetml/2006/main" count="404" uniqueCount="259">
  <si>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</si>
  <si>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</si>
  <si>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</si>
  <si>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</si>
  <si>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</si>
  <si>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</si>
  <si>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</si>
  <si>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</si>
  <si>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</si>
  <si>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</si>
  <si>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</si>
  <si>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</si>
  <si>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</si>
  <si>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</si>
  <si>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</si>
  <si>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</si>
  <si>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</si>
  <si>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</si>
  <si>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</si>
  <si>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</si>
  <si>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</si>
  <si>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</si>
  <si>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</si>
  <si>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</si>
  <si>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</si>
  <si>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</si>
  <si>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</si>
  <si>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</si>
  <si>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</si>
  <si>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</si>
  <si>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</si>
  <si>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</si>
  <si>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</si>
  <si>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</si>
  <si>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</si>
  <si>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</si>
  <si>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</si>
  <si>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</si>
  <si>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</si>
  <si>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</si>
  <si>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</si>
  <si>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</si>
  <si>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</si>
  <si>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</si>
  <si>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</si>
  <si>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</si>
  <si>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</si>
  <si>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</si>
  <si>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</si>
  <si>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</si>
  <si>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</si>
  <si>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</si>
  <si>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</si>
  <si>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</si>
  <si>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</si>
  <si>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</si>
  <si>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</si>
  <si>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</si>
  <si>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</si>
  <si>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</si>
  <si>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</si>
  <si>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</si>
  <si>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</si>
  <si>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</si>
  <si>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</si>
  <si>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</si>
  <si>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</si>
  <si>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</si>
  <si>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</si>
  <si>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</si>
  <si>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</si>
  <si>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</si>
  <si>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</si>
  <si>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</si>
  <si>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</si>
  <si>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</si>
  <si>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</si>
  <si>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</si>
  <si>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</si>
  <si>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</si>
  <si>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</si>
  <si>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</si>
  <si>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</si>
  <si>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</si>
  <si>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</si>
  <si>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</si>
  <si>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</si>
  <si>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</si>
  <si>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</si>
  <si>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</si>
  <si>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</si>
  <si>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</si>
  <si>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</si>
  <si>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</si>
  <si>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</si>
  <si>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</si>
  <si>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</si>
  <si>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</si>
  <si>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</si>
  <si>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раз-</t>
  </si>
  <si>
    <t>Код</t>
  </si>
  <si>
    <t>вида</t>
  </si>
  <si>
    <t>расх.</t>
  </si>
  <si>
    <t>0100</t>
  </si>
  <si>
    <t>0501</t>
  </si>
  <si>
    <t xml:space="preserve">                                                                                                                 </t>
  </si>
  <si>
    <t>0500</t>
  </si>
  <si>
    <t>1.1.1</t>
  </si>
  <si>
    <t>1.1</t>
  </si>
  <si>
    <t>000</t>
  </si>
  <si>
    <t xml:space="preserve"> ОБРАЗОВАНИЕ</t>
  </si>
  <si>
    <t xml:space="preserve"> ЖИЛИЩНО-КОММУНАЛЬНОЕ ХОЗЯЙСТВО</t>
  </si>
  <si>
    <t>дела</t>
  </si>
  <si>
    <t>1</t>
  </si>
  <si>
    <t>ОБЩЕГОСУДАРСТВЕННЫЕ ВОПРОСЫ</t>
  </si>
  <si>
    <t>Руководство и управление  в сфере установленных функций</t>
  </si>
  <si>
    <t>1.2</t>
  </si>
  <si>
    <t>ФУНКЦИОНИРОВАНИЕ ЗАКОНОДАТЕЛЬНЫХ (ПРЕДСТАВИТЕЛЬНЫХ)</t>
  </si>
  <si>
    <t>0103</t>
  </si>
  <si>
    <t>1.2.1</t>
  </si>
  <si>
    <t>027</t>
  </si>
  <si>
    <t>0010000</t>
  </si>
  <si>
    <t>005</t>
  </si>
  <si>
    <t>1.3</t>
  </si>
  <si>
    <t>1.3.1</t>
  </si>
  <si>
    <t>1.4</t>
  </si>
  <si>
    <t>1.4.1</t>
  </si>
  <si>
    <t>РЕЗЕРВНЫЕ ФОНДЫ</t>
  </si>
  <si>
    <t>Резервные фонды органов местного самоуправления</t>
  </si>
  <si>
    <t>184</t>
  </si>
  <si>
    <t>3.1.1</t>
  </si>
  <si>
    <t>ПРЕДУПРЕЖДЕНИЕ И ЛИКВИДАЦИЯ ПОСЛЕДСТВИЙ ЧРЕЗВЫЧАЙНЫХ</t>
  </si>
  <si>
    <t>СИТУАЦИЙ И СТИХИЙНЫХ БЕДСТВИЙ, ГРАЖДАНСКАЯ ОБОРОНА</t>
  </si>
  <si>
    <t xml:space="preserve">Подготовка населения и организаций к действиям в чрезвычайной </t>
  </si>
  <si>
    <t>ситуации в мирное и военное время</t>
  </si>
  <si>
    <t>ЖИЛИЩНОЕ ХОЗЯЙСТВО</t>
  </si>
  <si>
    <t>5</t>
  </si>
  <si>
    <t>5.1</t>
  </si>
  <si>
    <t>197</t>
  </si>
  <si>
    <t>МОЛОДЕЖНАЯ ПОЛИТИКА И ОЗДОРОВЛЕНИЕ ДЕТЕЙ</t>
  </si>
  <si>
    <t>Организационно-воспитательная работа с молодежью</t>
  </si>
  <si>
    <t>КУЛЬТУРА</t>
  </si>
  <si>
    <t>средств массовой информации</t>
  </si>
  <si>
    <t>ПЕРИОДИЧЕСКАЯ ПЕЧАТЬ И ИЗДАТЕЛЬСТВА</t>
  </si>
  <si>
    <t>7</t>
  </si>
  <si>
    <t>ЗДРАВООХРАНЕНИЕ И СПОРТ</t>
  </si>
  <si>
    <t>БОРЬБА С БЕСПРИЗОРНОСТЬЮ, ОПЕКА, ПОПЕЧИТЕЛЬСТВО</t>
  </si>
  <si>
    <t>0000000</t>
  </si>
  <si>
    <t>ОРГАНОВ ГОСУДАРСТВЕННОЙ ВЛАСТИ И МЕСТНОГО САМОУПРАВЛЕНИЯ</t>
  </si>
  <si>
    <t>центральногоаппарата органов местного самоуправления</t>
  </si>
  <si>
    <t xml:space="preserve">Руководство и управление  в сфере установленных функций </t>
  </si>
  <si>
    <t>0113</t>
  </si>
  <si>
    <t>ДРУГИЕ ОБЩЕГОСУДАРСТВЕННЫЕ ВОПРОСЫ</t>
  </si>
  <si>
    <t>0115</t>
  </si>
  <si>
    <t xml:space="preserve">Реализация государственных функций связанных с гос. управлением </t>
  </si>
  <si>
    <t xml:space="preserve">НАЦИОНАЛЬНАЯ БЕЗОПАСНОСТЬ И ПРАВООХРАНИТЕЛЬНАЯ </t>
  </si>
  <si>
    <t xml:space="preserve"> ДЕЯТЕЛЬНОСТЬ</t>
  </si>
  <si>
    <t>0300</t>
  </si>
  <si>
    <t>2</t>
  </si>
  <si>
    <t>2.1</t>
  </si>
  <si>
    <t>0309</t>
  </si>
  <si>
    <t>2.1.1</t>
  </si>
  <si>
    <t>Мероприятия по предупреждение и ликвидация последствий</t>
  </si>
  <si>
    <t>чрезвычайных ситуаций и стихийных бедствий</t>
  </si>
  <si>
    <t>Предупреждение и ликвидация последствий чрезвычайных ситуаций</t>
  </si>
  <si>
    <t>и стихийных бедствий природного и техногенного характера</t>
  </si>
  <si>
    <t>260</t>
  </si>
  <si>
    <t>261</t>
  </si>
  <si>
    <t>2.1.2</t>
  </si>
  <si>
    <t>Мероприятия по гражданской обороне</t>
  </si>
  <si>
    <t>2190000</t>
  </si>
  <si>
    <t>3.1</t>
  </si>
  <si>
    <t>Поддержка жилищного хозяйства</t>
  </si>
  <si>
    <t>Субсидии</t>
  </si>
  <si>
    <t>3.2.1</t>
  </si>
  <si>
    <t>КОММУНАЛЬНОЕ ХОЗЯЙСТВО</t>
  </si>
  <si>
    <t>Поддержка коммунального хозяйства</t>
  </si>
  <si>
    <t>0502</t>
  </si>
  <si>
    <t>3510000</t>
  </si>
  <si>
    <t>3.2</t>
  </si>
  <si>
    <t>4</t>
  </si>
  <si>
    <t>4.1</t>
  </si>
  <si>
    <t>4.1.1</t>
  </si>
  <si>
    <t>0700</t>
  </si>
  <si>
    <t>0707</t>
  </si>
  <si>
    <t>4310000</t>
  </si>
  <si>
    <t>Проведение мероприятий для детей и молодежи</t>
  </si>
  <si>
    <t>447</t>
  </si>
  <si>
    <t>КУЛЬТУРА, КИНЕМАТОГРАФИЯ И СРЕДСТВА МАССОВОЙ ИНФОРМАЦИИ</t>
  </si>
  <si>
    <t>0800</t>
  </si>
  <si>
    <t>0801</t>
  </si>
  <si>
    <t>Мероприятия в сфере культуры, кинематографии и средств массовой</t>
  </si>
  <si>
    <t>информации</t>
  </si>
  <si>
    <t>5.1.1</t>
  </si>
  <si>
    <t>Государственная поддержка в сфере культуры, кинематографии и</t>
  </si>
  <si>
    <t>4500000</t>
  </si>
  <si>
    <t>453</t>
  </si>
  <si>
    <t>5.2</t>
  </si>
  <si>
    <t>0804</t>
  </si>
  <si>
    <t>Периодические издания, утвержденные органами законодательной</t>
  </si>
  <si>
    <t>и исполнительной власти</t>
  </si>
  <si>
    <t>5.2.1</t>
  </si>
  <si>
    <t>4570000</t>
  </si>
  <si>
    <t>6</t>
  </si>
  <si>
    <t>6.1</t>
  </si>
  <si>
    <t>0900</t>
  </si>
  <si>
    <t>6.1.1</t>
  </si>
  <si>
    <t>7.1</t>
  </si>
  <si>
    <t>7.1.1</t>
  </si>
  <si>
    <t>Мероприятия по борьбе с беспризорностью, по опеке и попечительству</t>
  </si>
  <si>
    <t>Другие пособия и компенсации</t>
  </si>
  <si>
    <t>755</t>
  </si>
  <si>
    <t>0104</t>
  </si>
  <si>
    <t>042</t>
  </si>
  <si>
    <t>1.2.2</t>
  </si>
  <si>
    <t>0902</t>
  </si>
  <si>
    <t>СПОРТ И ФИЗИЧЕСКАЯ КУЛЬТУРА</t>
  </si>
  <si>
    <t>Мероприятия в области здравоохранения, спорта и физической</t>
  </si>
  <si>
    <t>культуры</t>
  </si>
  <si>
    <t>5120000</t>
  </si>
  <si>
    <t>455</t>
  </si>
  <si>
    <t>Физкультурно-оздоровительная работа и спортивные мероприятия</t>
  </si>
  <si>
    <t>целевой</t>
  </si>
  <si>
    <t>ФУНКЦИОНИРОВАНИЕ ПРАВИТЕЛЬСТВА РФ, ВЫСШИХ ОРГАНОВ ИСПОЛНИТЕЛЬНОЙ</t>
  </si>
  <si>
    <t>ВЛАСТИ СУБЪЕКТОВ РФ, МЕСТНЫХ АДМИНИСТРАЦИЙ</t>
  </si>
  <si>
    <t>центрального аппарата органов местного самоуправления</t>
  </si>
  <si>
    <t>в том числе:</t>
  </si>
  <si>
    <t>0000</t>
  </si>
  <si>
    <t xml:space="preserve">                                                            Муниципального Совета и Администрации МО  </t>
  </si>
  <si>
    <t>РАСХОДЫ МО МО № 71</t>
  </si>
  <si>
    <t>Глава  МА  МО  № 71                                                                              А.А.Башкирев</t>
  </si>
  <si>
    <t>2180000</t>
  </si>
  <si>
    <t>План</t>
  </si>
  <si>
    <t>т.руб</t>
  </si>
  <si>
    <t>6 мес,</t>
  </si>
  <si>
    <t>законодательной (представительной) власти органов местного самоуправления</t>
  </si>
  <si>
    <t xml:space="preserve">Руководство и управление  в сфере установленных функций Главы </t>
  </si>
  <si>
    <t xml:space="preserve">Руководство и управление  в сфере установленных функций членов </t>
  </si>
  <si>
    <t>исполнительной власти местного самоуправления</t>
  </si>
  <si>
    <t>0102</t>
  </si>
  <si>
    <t>010</t>
  </si>
  <si>
    <t>ФУНКЦИОНИРОВАНИЕ ВЫСШЕГО ДОЛЖНОСТНОГО ЛИЦА СУБЪЕКТА</t>
  </si>
  <si>
    <t>РОССИЙСКОЙ ФЕДЕРАЦИИ  И МЕСТНОГО САМОУПРАВЛЕНИЯ</t>
  </si>
  <si>
    <t>муниципального образования</t>
  </si>
  <si>
    <t>1.3.2</t>
  </si>
  <si>
    <t>1.5</t>
  </si>
  <si>
    <t>1.5.1</t>
  </si>
  <si>
    <t>на  2007 год</t>
  </si>
  <si>
    <t>2007г,</t>
  </si>
  <si>
    <t>482</t>
  </si>
  <si>
    <t>Мероприятия в области социальной политики</t>
  </si>
  <si>
    <t>7.1.2</t>
  </si>
  <si>
    <t xml:space="preserve">           от 14 декабря 2006 г. № 54</t>
  </si>
  <si>
    <t xml:space="preserve">                ФУНКЦИОНАЛЬНАЯ СТРУКТУРА РАСХОДОВ МЕСТНОГО БЮДЖЕТА МО МО № 71</t>
  </si>
  <si>
    <t>Приложение 3</t>
  </si>
  <si>
    <t>Резервные фонды местной администрации</t>
  </si>
  <si>
    <t>0920000</t>
  </si>
  <si>
    <t>0700000</t>
  </si>
  <si>
    <t>к решению Муниципального Совета МО МО № 71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</si>
</sst>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</numFmts>
  <fonts count="27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19" fillId="0" borderId="18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19" fillId="0" borderId="18" xfId="0" applyFont="1" applyBorder="1" applyAlignment="1">
      <alignment horizontal="left"/>
    </xf>
    <xf numFmtId="49" fontId="19" fillId="0" borderId="23" xfId="0" applyNumberFormat="1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7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19" fillId="0" borderId="0" xfId="0" applyFont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6" xfId="0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19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2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1" fillId="0" borderId="2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2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19" fillId="0" borderId="0" xfId="2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0" fillId="0" borderId="27" xfId="0" applyBorder="1" applyAlignment="1">
      <alignment/>
    </xf>
    <xf numFmtId="0" fontId="19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1" xfId="0" applyFont="1" applyBorder="1" applyAlignment="1">
      <alignment/>
    </xf>
    <xf numFmtId="49" fontId="19" fillId="0" borderId="9" xfId="0" applyNumberFormat="1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0" fontId="20" fillId="0" borderId="22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3"/>
  <sheetViews>
    <sheetView tabSelected="1" zoomScaleSheetLayoutView="100" workbookViewId="0" topLeftCell="A1">
      <selection activeCell="F7" sqref="F7"/>
    </sheetView>
  </sheetViews>
  <sheetFormatPr defaultColWidth="9.00390625" defaultRowHeight="12.75"/>
  <cols>
    <col min="1" max="1" width="6.25390625" style="34" customWidth="1"/>
    <col min="2" max="2" width="67.875" style="0" customWidth="1"/>
    <col min="3" max="3" width="5.75390625" style="0" customWidth="1"/>
    <col min="4" max="4" width="8.375" style="0" customWidth="1"/>
    <col min="5" max="5" width="5.75390625" style="22" customWidth="1"/>
    <col min="6" max="6" width="10.625" style="18" customWidth="1"/>
    <col min="7" max="7" width="6.75390625" style="18" hidden="1" customWidth="1"/>
    <col min="8" max="8" width="11.25390625" style="0" customWidth="1"/>
    <col min="9" max="9" width="10.375" style="0" customWidth="1"/>
    <col min="10" max="14" width="9.25390625" style="0" customWidth="1"/>
    <col min="15" max="15" width="9.375" style="0" customWidth="1"/>
    <col min="16" max="16" width="8.125" style="0" customWidth="1"/>
    <col min="17" max="17" width="7.875" style="0" customWidth="1"/>
    <col min="18" max="18" width="9.00390625" style="0" customWidth="1"/>
    <col min="19" max="19" width="7.75390625" style="0" customWidth="1"/>
    <col min="20" max="20" width="11.125" style="0" customWidth="1"/>
    <col min="21" max="21" width="7.875" style="0" customWidth="1"/>
    <col min="22" max="23" width="5.625" style="0" customWidth="1"/>
    <col min="24" max="24" width="5.75390625" style="0" customWidth="1"/>
    <col min="25" max="25" width="6.125" style="0" customWidth="1"/>
    <col min="26" max="26" width="6.625" style="0" customWidth="1"/>
    <col min="27" max="27" width="6.00390625" style="0" customWidth="1"/>
    <col min="28" max="28" width="5.375" style="0" customWidth="1"/>
    <col min="29" max="29" width="6.125" style="0" customWidth="1"/>
    <col min="30" max="30" width="7.125" style="0" customWidth="1"/>
    <col min="31" max="31" width="6.375" style="0" customWidth="1"/>
    <col min="32" max="32" width="5.375" style="0" customWidth="1"/>
    <col min="33" max="33" width="5.75390625" style="0" customWidth="1"/>
    <col min="34" max="35" width="5.875" style="0" customWidth="1"/>
    <col min="36" max="36" width="5.75390625" style="0" customWidth="1"/>
    <col min="37" max="37" width="5.375" style="0" customWidth="1"/>
    <col min="38" max="38" width="5.625" style="0" customWidth="1"/>
  </cols>
  <sheetData>
    <row r="1" spans="1:39" ht="21.75" customHeight="1">
      <c r="A1" s="37"/>
      <c r="B1" s="28"/>
      <c r="C1" s="28"/>
      <c r="D1" s="127"/>
      <c r="E1" s="128"/>
      <c r="F1" s="197" t="s">
        <v>254</v>
      </c>
      <c r="G1" s="129"/>
      <c r="H1" s="130"/>
      <c r="I1" s="11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39" ht="13.5" customHeight="1">
      <c r="A2" s="118"/>
      <c r="B2" s="119"/>
      <c r="C2" s="119"/>
      <c r="D2" s="131"/>
      <c r="E2" s="132"/>
      <c r="F2" s="218" t="s">
        <v>258</v>
      </c>
      <c r="G2" s="218"/>
      <c r="H2" s="133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 ht="15" customHeight="1">
      <c r="A3" s="37"/>
      <c r="B3" s="120" t="s">
        <v>105</v>
      </c>
      <c r="C3" s="120"/>
      <c r="D3" s="133"/>
      <c r="E3" s="132"/>
      <c r="F3" s="218" t="s">
        <v>252</v>
      </c>
      <c r="G3" s="218"/>
      <c r="H3" s="134"/>
      <c r="I3" s="121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22:39" ht="7.5" customHeight="1"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18" customHeight="1">
      <c r="A5" s="37"/>
      <c r="B5" s="239" t="s">
        <v>253</v>
      </c>
      <c r="C5" s="41"/>
      <c r="D5" s="41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17.25" customHeight="1">
      <c r="A6" s="37"/>
      <c r="B6" s="221" t="s">
        <v>228</v>
      </c>
      <c r="C6" s="232"/>
      <c r="D6" s="232"/>
      <c r="E6" s="233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ht="17.25" customHeight="1">
      <c r="A7" s="37"/>
      <c r="B7" s="235" t="s">
        <v>247</v>
      </c>
      <c r="C7" s="232"/>
      <c r="D7" s="232"/>
      <c r="E7" s="233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39" ht="9.75" customHeight="1">
      <c r="A8" s="37"/>
      <c r="B8" s="234"/>
      <c r="C8" s="26"/>
      <c r="D8" s="26"/>
      <c r="F8" s="116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</row>
    <row r="9" spans="2:39" ht="9" customHeight="1" thickBot="1">
      <c r="B9" s="197"/>
      <c r="F9" s="116"/>
      <c r="H9" s="116"/>
      <c r="I9" s="67"/>
      <c r="J9" s="67"/>
      <c r="K9" s="67"/>
      <c r="L9" s="67"/>
      <c r="M9" s="241"/>
      <c r="N9" s="67"/>
      <c r="O9" s="67"/>
      <c r="P9" s="67"/>
      <c r="Q9" s="67"/>
      <c r="R9" s="67"/>
      <c r="S9" s="67"/>
      <c r="T9" s="67"/>
      <c r="U9" s="6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 ht="12" customHeight="1">
      <c r="A10" s="110" t="s">
        <v>23</v>
      </c>
      <c r="B10" s="252" t="s">
        <v>0</v>
      </c>
      <c r="C10" s="105" t="s">
        <v>100</v>
      </c>
      <c r="D10" s="96" t="s">
        <v>100</v>
      </c>
      <c r="E10" s="106" t="s">
        <v>100</v>
      </c>
      <c r="F10" s="105" t="s">
        <v>232</v>
      </c>
      <c r="G10" s="105" t="s">
        <v>232</v>
      </c>
      <c r="H10" s="139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</row>
    <row r="11" spans="1:39" ht="12.75" customHeight="1">
      <c r="A11" s="111" t="s">
        <v>24</v>
      </c>
      <c r="B11" s="253"/>
      <c r="C11" s="93" t="s">
        <v>99</v>
      </c>
      <c r="D11" s="95" t="s">
        <v>222</v>
      </c>
      <c r="E11" s="107" t="s">
        <v>101</v>
      </c>
      <c r="F11" s="93" t="s">
        <v>248</v>
      </c>
      <c r="G11" s="93" t="s">
        <v>234</v>
      </c>
      <c r="H11" s="139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ht="13.5" customHeight="1" thickBot="1">
      <c r="A12" s="112"/>
      <c r="B12" s="254"/>
      <c r="C12" s="94" t="s">
        <v>112</v>
      </c>
      <c r="D12" s="101" t="s">
        <v>1</v>
      </c>
      <c r="E12" s="108" t="s">
        <v>102</v>
      </c>
      <c r="F12" s="94" t="s">
        <v>233</v>
      </c>
      <c r="G12" s="94" t="s">
        <v>233</v>
      </c>
      <c r="H12" s="95"/>
      <c r="I12" s="95"/>
      <c r="J12" s="95"/>
      <c r="K12" s="95"/>
      <c r="L12" s="95"/>
      <c r="M12" s="138"/>
      <c r="N12" s="138"/>
      <c r="O12" s="138"/>
      <c r="P12" s="138"/>
      <c r="Q12" s="138"/>
      <c r="R12" s="138"/>
      <c r="S12" s="138"/>
      <c r="T12" s="138"/>
      <c r="U12" s="138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39" s="3" customFormat="1" ht="12" customHeight="1" thickBot="1">
      <c r="A13" s="103">
        <v>1</v>
      </c>
      <c r="B13" s="98">
        <v>2</v>
      </c>
      <c r="C13" s="92">
        <v>4</v>
      </c>
      <c r="D13" s="99">
        <v>5</v>
      </c>
      <c r="E13" s="92">
        <v>6</v>
      </c>
      <c r="F13" s="92">
        <v>8</v>
      </c>
      <c r="G13" s="227">
        <v>9</v>
      </c>
      <c r="H13" s="95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71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</row>
    <row r="14" spans="1:39" s="3" customFormat="1" ht="15.75" customHeight="1">
      <c r="A14" s="220"/>
      <c r="B14" s="109" t="s">
        <v>229</v>
      </c>
      <c r="C14" s="125" t="s">
        <v>227</v>
      </c>
      <c r="D14" s="125" t="s">
        <v>147</v>
      </c>
      <c r="E14" s="153" t="s">
        <v>109</v>
      </c>
      <c r="F14" s="143">
        <f>SUM(F103)</f>
        <v>39811</v>
      </c>
      <c r="G14" s="143" t="e">
        <f>SUM(G103)</f>
        <v>#REF!</v>
      </c>
      <c r="H14" s="14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43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</row>
    <row r="15" spans="1:39" s="3" customFormat="1" ht="12.75" customHeight="1">
      <c r="A15" s="137"/>
      <c r="B15" s="231" t="s">
        <v>226</v>
      </c>
      <c r="C15" s="97"/>
      <c r="D15" s="205"/>
      <c r="E15" s="102"/>
      <c r="F15" s="97"/>
      <c r="G15" s="97"/>
      <c r="H15" s="244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43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</row>
    <row r="16" spans="1:39" s="8" customFormat="1" ht="12.75" customHeight="1">
      <c r="A16" s="140" t="s">
        <v>113</v>
      </c>
      <c r="B16" s="181" t="s">
        <v>114</v>
      </c>
      <c r="C16" s="125" t="s">
        <v>103</v>
      </c>
      <c r="D16" s="125" t="s">
        <v>147</v>
      </c>
      <c r="E16" s="153" t="s">
        <v>109</v>
      </c>
      <c r="F16" s="154">
        <f>SUM(F18,F24,F32,F40,F44)</f>
        <v>12422</v>
      </c>
      <c r="G16" s="154" t="e">
        <f>SUM(G24,G32,G40,G44)</f>
        <v>#REF!</v>
      </c>
      <c r="H16" s="14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7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</row>
    <row r="17" spans="1:39" s="8" customFormat="1" ht="12.75" customHeight="1">
      <c r="A17" s="183"/>
      <c r="B17" s="182"/>
      <c r="C17" s="155"/>
      <c r="D17" s="155"/>
      <c r="E17" s="163"/>
      <c r="F17" s="143"/>
      <c r="G17" s="143"/>
      <c r="H17" s="14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7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s="8" customFormat="1" ht="12.75" customHeight="1">
      <c r="A18" s="192" t="s">
        <v>108</v>
      </c>
      <c r="B18" s="124" t="s">
        <v>241</v>
      </c>
      <c r="C18" s="151" t="s">
        <v>239</v>
      </c>
      <c r="D18" s="151" t="s">
        <v>147</v>
      </c>
      <c r="E18" s="149" t="s">
        <v>109</v>
      </c>
      <c r="F18" s="161">
        <f>SUM(F20)</f>
        <v>471</v>
      </c>
      <c r="G18" s="161" t="e">
        <f>SUM(G20)</f>
        <v>#REF!</v>
      </c>
      <c r="H18" s="14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7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</row>
    <row r="19" spans="1:39" s="8" customFormat="1" ht="12.75" customHeight="1">
      <c r="A19" s="184"/>
      <c r="B19" s="123" t="s">
        <v>242</v>
      </c>
      <c r="C19" s="164"/>
      <c r="D19" s="164"/>
      <c r="E19" s="150"/>
      <c r="F19" s="169"/>
      <c r="G19" s="169"/>
      <c r="H19" s="14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7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1:39" s="8" customFormat="1" ht="12.75" customHeight="1">
      <c r="A20" s="189" t="s">
        <v>108</v>
      </c>
      <c r="B20" s="173" t="s">
        <v>115</v>
      </c>
      <c r="C20" s="145" t="s">
        <v>239</v>
      </c>
      <c r="D20" s="145" t="s">
        <v>121</v>
      </c>
      <c r="E20" s="146" t="s">
        <v>109</v>
      </c>
      <c r="F20" s="143">
        <f>SUM(F21,F25)</f>
        <v>471</v>
      </c>
      <c r="G20" s="143" t="e">
        <f>SUM(G21,G25,#REF!)</f>
        <v>#REF!</v>
      </c>
      <c r="H20" s="14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7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</row>
    <row r="21" spans="1:39" s="8" customFormat="1" ht="12.75" customHeight="1">
      <c r="A21" s="193" t="s">
        <v>107</v>
      </c>
      <c r="B21" s="187" t="s">
        <v>236</v>
      </c>
      <c r="C21" s="156" t="s">
        <v>239</v>
      </c>
      <c r="D21" s="156" t="s">
        <v>121</v>
      </c>
      <c r="E21" s="157" t="s">
        <v>240</v>
      </c>
      <c r="F21" s="160">
        <v>471</v>
      </c>
      <c r="G21" s="161" t="e">
        <f>SUM(#REF!)</f>
        <v>#REF!</v>
      </c>
      <c r="H21" s="14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7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s="8" customFormat="1" ht="12.75" customHeight="1">
      <c r="A22" s="184"/>
      <c r="B22" s="179" t="s">
        <v>243</v>
      </c>
      <c r="C22" s="164"/>
      <c r="D22" s="164"/>
      <c r="E22" s="150"/>
      <c r="F22" s="144"/>
      <c r="G22" s="154"/>
      <c r="H22" s="14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7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</row>
    <row r="23" spans="1:39" s="8" customFormat="1" ht="12.75" customHeight="1">
      <c r="A23" s="193"/>
      <c r="B23" s="187"/>
      <c r="C23" s="159"/>
      <c r="D23" s="156"/>
      <c r="E23" s="157"/>
      <c r="F23" s="160"/>
      <c r="G23" s="160"/>
      <c r="H23" s="14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7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s="24" customFormat="1" ht="12.75" customHeight="1">
      <c r="A24" s="192" t="s">
        <v>116</v>
      </c>
      <c r="B24" s="124" t="s">
        <v>117</v>
      </c>
      <c r="C24" s="151" t="s">
        <v>118</v>
      </c>
      <c r="D24" s="151" t="s">
        <v>147</v>
      </c>
      <c r="E24" s="149" t="s">
        <v>109</v>
      </c>
      <c r="F24" s="161">
        <f>SUM(F26)</f>
        <v>3107</v>
      </c>
      <c r="G24" s="161" t="e">
        <f>SUM(G26)</f>
        <v>#REF!</v>
      </c>
      <c r="H24" s="14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7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</row>
    <row r="25" spans="1:39" ht="12.75" customHeight="1">
      <c r="A25" s="184"/>
      <c r="B25" s="123" t="s">
        <v>148</v>
      </c>
      <c r="C25" s="164"/>
      <c r="D25" s="164"/>
      <c r="E25" s="150"/>
      <c r="F25" s="169"/>
      <c r="G25" s="169"/>
      <c r="H25" s="14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</row>
    <row r="26" spans="1:39" ht="12.75" customHeight="1">
      <c r="A26" s="189" t="s">
        <v>116</v>
      </c>
      <c r="B26" s="173" t="s">
        <v>115</v>
      </c>
      <c r="C26" s="145" t="s">
        <v>118</v>
      </c>
      <c r="D26" s="145" t="s">
        <v>121</v>
      </c>
      <c r="E26" s="146" t="s">
        <v>109</v>
      </c>
      <c r="F26" s="143">
        <f>SUM(F27,F29)</f>
        <v>3107</v>
      </c>
      <c r="G26" s="143" t="e">
        <f>SUM(#REF!,G27,G29)</f>
        <v>#REF!</v>
      </c>
      <c r="H26" s="14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</row>
    <row r="27" spans="1:39" ht="12.75" customHeight="1">
      <c r="A27" s="193" t="s">
        <v>119</v>
      </c>
      <c r="B27" s="263" t="s">
        <v>237</v>
      </c>
      <c r="C27" s="156" t="s">
        <v>118</v>
      </c>
      <c r="D27" s="156" t="s">
        <v>121</v>
      </c>
      <c r="E27" s="157" t="s">
        <v>120</v>
      </c>
      <c r="F27" s="160">
        <v>582</v>
      </c>
      <c r="G27" s="160" t="e">
        <f>SUM(#REF!)</f>
        <v>#REF!</v>
      </c>
      <c r="H27" s="14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</row>
    <row r="28" spans="1:39" ht="12.75" customHeight="1">
      <c r="A28" s="184"/>
      <c r="B28" s="179" t="s">
        <v>235</v>
      </c>
      <c r="C28" s="164"/>
      <c r="D28" s="164"/>
      <c r="E28" s="150"/>
      <c r="F28" s="144"/>
      <c r="G28" s="144"/>
      <c r="H28" s="14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</row>
    <row r="29" spans="1:39" ht="12.75" customHeight="1">
      <c r="A29" s="193" t="s">
        <v>214</v>
      </c>
      <c r="B29" s="187" t="s">
        <v>150</v>
      </c>
      <c r="C29" s="156" t="s">
        <v>118</v>
      </c>
      <c r="D29" s="156" t="s">
        <v>121</v>
      </c>
      <c r="E29" s="157" t="s">
        <v>122</v>
      </c>
      <c r="F29" s="160">
        <v>2525</v>
      </c>
      <c r="G29" s="160" t="e">
        <f>SUM(#REF!,#REF!)</f>
        <v>#REF!</v>
      </c>
      <c r="H29" s="14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</row>
    <row r="30" spans="1:39" ht="12.75" customHeight="1">
      <c r="A30" s="184"/>
      <c r="B30" s="179" t="s">
        <v>149</v>
      </c>
      <c r="C30" s="164"/>
      <c r="D30" s="164"/>
      <c r="E30" s="150"/>
      <c r="F30" s="219"/>
      <c r="G30" s="219"/>
      <c r="H30" s="14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</row>
    <row r="31" spans="1:39" ht="12.75" customHeight="1">
      <c r="A31" s="192"/>
      <c r="B31" s="175"/>
      <c r="C31" s="151"/>
      <c r="D31" s="151"/>
      <c r="E31" s="149"/>
      <c r="F31" s="161"/>
      <c r="G31" s="161"/>
      <c r="H31" s="14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1:39" ht="12.75" customHeight="1">
      <c r="A32" s="192" t="s">
        <v>123</v>
      </c>
      <c r="B32" s="124" t="s">
        <v>223</v>
      </c>
      <c r="C32" s="151" t="s">
        <v>212</v>
      </c>
      <c r="D32" s="151" t="s">
        <v>147</v>
      </c>
      <c r="E32" s="149" t="s">
        <v>109</v>
      </c>
      <c r="F32" s="161">
        <f>SUM(F33,F34)</f>
        <v>7494</v>
      </c>
      <c r="G32" s="161" t="e">
        <f>SUM(G33,G34)</f>
        <v>#REF!</v>
      </c>
      <c r="H32" s="14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spans="1:39" ht="12.75" customHeight="1">
      <c r="A33" s="140"/>
      <c r="B33" s="123" t="s">
        <v>224</v>
      </c>
      <c r="C33" s="125"/>
      <c r="D33" s="125"/>
      <c r="E33" s="153"/>
      <c r="F33" s="154"/>
      <c r="G33" s="154"/>
      <c r="H33" s="14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spans="1:39" ht="12.75" customHeight="1">
      <c r="A34" s="140" t="s">
        <v>123</v>
      </c>
      <c r="B34" s="186" t="s">
        <v>115</v>
      </c>
      <c r="C34" s="125" t="s">
        <v>212</v>
      </c>
      <c r="D34" s="125" t="s">
        <v>121</v>
      </c>
      <c r="E34" s="153" t="s">
        <v>109</v>
      </c>
      <c r="F34" s="154">
        <f>SUM(F35,F37)</f>
        <v>7494</v>
      </c>
      <c r="G34" s="154" t="e">
        <f>SUM(G35,G37)</f>
        <v>#REF!</v>
      </c>
      <c r="H34" s="14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</row>
    <row r="35" spans="1:39" ht="12.75" customHeight="1">
      <c r="A35" s="195" t="s">
        <v>124</v>
      </c>
      <c r="B35" s="174" t="s">
        <v>236</v>
      </c>
      <c r="C35" s="158" t="s">
        <v>212</v>
      </c>
      <c r="D35" s="158" t="s">
        <v>121</v>
      </c>
      <c r="E35" s="162" t="s">
        <v>213</v>
      </c>
      <c r="F35" s="165">
        <v>546</v>
      </c>
      <c r="G35" s="165" t="e">
        <f>SUM(#REF!)</f>
        <v>#REF!</v>
      </c>
      <c r="H35" s="14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1:39" ht="12.75" customHeight="1">
      <c r="A36" s="184"/>
      <c r="B36" s="179" t="s">
        <v>238</v>
      </c>
      <c r="C36" s="164"/>
      <c r="D36" s="164"/>
      <c r="E36" s="150"/>
      <c r="F36" s="144"/>
      <c r="G36" s="144"/>
      <c r="H36" s="14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spans="1:39" ht="12.75" customHeight="1">
      <c r="A37" s="195" t="s">
        <v>244</v>
      </c>
      <c r="B37" s="174" t="s">
        <v>150</v>
      </c>
      <c r="C37" s="158" t="s">
        <v>212</v>
      </c>
      <c r="D37" s="158" t="s">
        <v>121</v>
      </c>
      <c r="E37" s="162" t="s">
        <v>122</v>
      </c>
      <c r="F37" s="165">
        <v>6948</v>
      </c>
      <c r="G37" s="165" t="e">
        <f>SUM(#REF!,#REF!)</f>
        <v>#REF!</v>
      </c>
      <c r="H37" s="14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7"/>
      <c r="V37" s="90"/>
      <c r="W37" s="90"/>
      <c r="X37" s="90"/>
      <c r="Y37" s="90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1:39" ht="12.75" customHeight="1">
      <c r="A38" s="184"/>
      <c r="B38" s="179" t="s">
        <v>225</v>
      </c>
      <c r="C38" s="164"/>
      <c r="D38" s="164"/>
      <c r="E38" s="150"/>
      <c r="F38" s="219"/>
      <c r="G38" s="219"/>
      <c r="H38" s="14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7"/>
      <c r="V38" s="90"/>
      <c r="W38" s="90"/>
      <c r="X38" s="90"/>
      <c r="Y38" s="90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1:39" ht="14.25" customHeight="1">
      <c r="A39" s="193"/>
      <c r="B39" s="187"/>
      <c r="C39" s="156"/>
      <c r="D39" s="157"/>
      <c r="E39" s="156"/>
      <c r="F39" s="219"/>
      <c r="G39" s="219"/>
      <c r="H39" s="244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 ht="12.75" customHeight="1">
      <c r="A40" s="183" t="s">
        <v>125</v>
      </c>
      <c r="B40" s="182" t="s">
        <v>127</v>
      </c>
      <c r="C40" s="155" t="s">
        <v>151</v>
      </c>
      <c r="D40" s="149" t="s">
        <v>147</v>
      </c>
      <c r="E40" s="151" t="s">
        <v>109</v>
      </c>
      <c r="F40" s="143">
        <f>SUM(F41)</f>
        <v>300</v>
      </c>
      <c r="G40" s="143" t="e">
        <f>SUM(G41)</f>
        <v>#REF!</v>
      </c>
      <c r="H40" s="14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 ht="12.75" customHeight="1">
      <c r="A41" s="183" t="s">
        <v>125</v>
      </c>
      <c r="B41" s="175" t="s">
        <v>255</v>
      </c>
      <c r="C41" s="151" t="s">
        <v>151</v>
      </c>
      <c r="D41" s="149" t="s">
        <v>257</v>
      </c>
      <c r="E41" s="151" t="s">
        <v>109</v>
      </c>
      <c r="F41" s="143">
        <f>SUM(F42)</f>
        <v>300</v>
      </c>
      <c r="G41" s="143" t="e">
        <f>SUM(G42)</f>
        <v>#REF!</v>
      </c>
      <c r="H41" s="14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 ht="12.75" customHeight="1">
      <c r="A42" s="195" t="s">
        <v>126</v>
      </c>
      <c r="B42" s="264" t="s">
        <v>128</v>
      </c>
      <c r="C42" s="158" t="s">
        <v>151</v>
      </c>
      <c r="D42" s="162" t="s">
        <v>257</v>
      </c>
      <c r="E42" s="158" t="s">
        <v>129</v>
      </c>
      <c r="F42" s="165">
        <v>300</v>
      </c>
      <c r="G42" s="165" t="e">
        <f>SUM(#REF!)</f>
        <v>#REF!</v>
      </c>
      <c r="H42" s="14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 ht="9.75" customHeight="1">
      <c r="A43" s="184"/>
      <c r="B43" s="179"/>
      <c r="C43" s="158"/>
      <c r="D43" s="162"/>
      <c r="E43" s="158"/>
      <c r="F43" s="144"/>
      <c r="G43" s="144"/>
      <c r="H43" s="244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 ht="12.75" customHeight="1">
      <c r="A44" s="140" t="s">
        <v>245</v>
      </c>
      <c r="B44" s="123" t="s">
        <v>152</v>
      </c>
      <c r="C44" s="125" t="s">
        <v>153</v>
      </c>
      <c r="D44" s="146" t="s">
        <v>147</v>
      </c>
      <c r="E44" s="145" t="s">
        <v>109</v>
      </c>
      <c r="F44" s="154">
        <f>SUM(F45)</f>
        <v>1050</v>
      </c>
      <c r="G44" s="154" t="e">
        <f>SUM(G45)</f>
        <v>#REF!</v>
      </c>
      <c r="H44" s="14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 ht="12.75" customHeight="1">
      <c r="A45" s="183" t="s">
        <v>245</v>
      </c>
      <c r="B45" s="175" t="s">
        <v>154</v>
      </c>
      <c r="C45" s="155" t="s">
        <v>153</v>
      </c>
      <c r="D45" s="149" t="s">
        <v>256</v>
      </c>
      <c r="E45" s="151" t="s">
        <v>109</v>
      </c>
      <c r="F45" s="143">
        <f>SUM(F46)</f>
        <v>1050</v>
      </c>
      <c r="G45" s="143" t="e">
        <f>SUM(G46)</f>
        <v>#REF!</v>
      </c>
      <c r="H45" s="14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 s="8" customFormat="1" ht="12.75" customHeight="1">
      <c r="A46" s="195" t="s">
        <v>246</v>
      </c>
      <c r="B46" s="264" t="s">
        <v>173</v>
      </c>
      <c r="C46" s="158" t="s">
        <v>153</v>
      </c>
      <c r="D46" s="157" t="s">
        <v>256</v>
      </c>
      <c r="E46" s="158" t="s">
        <v>138</v>
      </c>
      <c r="F46" s="165">
        <v>1050</v>
      </c>
      <c r="G46" s="165" t="e">
        <f>SUM(#REF!)</f>
        <v>#REF!</v>
      </c>
      <c r="H46" s="14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</row>
    <row r="47" spans="1:39" s="8" customFormat="1" ht="9.75" customHeight="1">
      <c r="A47" s="193"/>
      <c r="B47" s="187"/>
      <c r="C47" s="156"/>
      <c r="D47" s="222"/>
      <c r="E47" s="158"/>
      <c r="F47" s="136"/>
      <c r="G47" s="136"/>
      <c r="H47" s="244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</row>
    <row r="48" spans="1:39" s="8" customFormat="1" ht="12.75" customHeight="1">
      <c r="A48" s="192" t="s">
        <v>158</v>
      </c>
      <c r="B48" s="180" t="s">
        <v>155</v>
      </c>
      <c r="C48" s="151" t="s">
        <v>157</v>
      </c>
      <c r="D48" s="171" t="s">
        <v>147</v>
      </c>
      <c r="E48" s="151" t="s">
        <v>109</v>
      </c>
      <c r="F48" s="161">
        <f>SUM(F51)</f>
        <v>500</v>
      </c>
      <c r="G48" s="161" t="e">
        <f>SUM(G51)</f>
        <v>#REF!</v>
      </c>
      <c r="H48" s="14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</row>
    <row r="49" spans="1:39" s="8" customFormat="1" ht="12.75" customHeight="1">
      <c r="A49" s="140"/>
      <c r="B49" s="181" t="s">
        <v>156</v>
      </c>
      <c r="C49" s="125"/>
      <c r="D49" s="152"/>
      <c r="E49" s="125"/>
      <c r="F49" s="169"/>
      <c r="G49" s="169"/>
      <c r="H49" s="14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</row>
    <row r="50" spans="1:39" s="8" customFormat="1" ht="10.5" customHeight="1">
      <c r="A50" s="140"/>
      <c r="B50" s="186"/>
      <c r="C50" s="125"/>
      <c r="D50" s="153"/>
      <c r="E50" s="125"/>
      <c r="F50" s="154"/>
      <c r="G50" s="154"/>
      <c r="H50" s="14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</row>
    <row r="51" spans="1:39" s="8" customFormat="1" ht="12.75" customHeight="1">
      <c r="A51" s="190" t="s">
        <v>159</v>
      </c>
      <c r="B51" s="257" t="s">
        <v>131</v>
      </c>
      <c r="C51" s="151" t="s">
        <v>160</v>
      </c>
      <c r="D51" s="149" t="s">
        <v>147</v>
      </c>
      <c r="E51" s="151" t="s">
        <v>109</v>
      </c>
      <c r="F51" s="161">
        <f>SUM(F53,F57)</f>
        <v>500</v>
      </c>
      <c r="G51" s="161" t="e">
        <f>SUM(G53,G57)</f>
        <v>#REF!</v>
      </c>
      <c r="H51" s="14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</row>
    <row r="52" spans="1:39" s="8" customFormat="1" ht="12.75" customHeight="1">
      <c r="A52" s="191"/>
      <c r="B52" s="258" t="s">
        <v>132</v>
      </c>
      <c r="C52" s="164"/>
      <c r="D52" s="150"/>
      <c r="E52" s="164"/>
      <c r="F52" s="169"/>
      <c r="G52" s="169"/>
      <c r="H52" s="14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</row>
    <row r="53" spans="1:39" s="8" customFormat="1" ht="12.75" customHeight="1">
      <c r="A53" s="190" t="s">
        <v>161</v>
      </c>
      <c r="B53" s="255" t="s">
        <v>162</v>
      </c>
      <c r="C53" s="151" t="s">
        <v>160</v>
      </c>
      <c r="D53" s="149" t="s">
        <v>231</v>
      </c>
      <c r="E53" s="151" t="s">
        <v>109</v>
      </c>
      <c r="F53" s="161">
        <f>SUM(F55)</f>
        <v>250</v>
      </c>
      <c r="G53" s="161" t="e">
        <f>SUM(G55)</f>
        <v>#REF!</v>
      </c>
      <c r="H53" s="14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</row>
    <row r="54" spans="1:39" s="8" customFormat="1" ht="12.75" customHeight="1">
      <c r="A54" s="191"/>
      <c r="B54" s="223" t="s">
        <v>163</v>
      </c>
      <c r="C54" s="164"/>
      <c r="D54" s="150"/>
      <c r="E54" s="164"/>
      <c r="F54" s="169"/>
      <c r="G54" s="169"/>
      <c r="H54" s="14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</row>
    <row r="55" spans="1:39" s="8" customFormat="1" ht="12.75" customHeight="1">
      <c r="A55" s="236" t="s">
        <v>161</v>
      </c>
      <c r="B55" s="256" t="s">
        <v>164</v>
      </c>
      <c r="C55" s="156" t="s">
        <v>160</v>
      </c>
      <c r="D55" s="157" t="s">
        <v>231</v>
      </c>
      <c r="E55" s="156" t="s">
        <v>166</v>
      </c>
      <c r="F55" s="160">
        <v>250</v>
      </c>
      <c r="G55" s="161" t="e">
        <f>SUM(#REF!)</f>
        <v>#REF!</v>
      </c>
      <c r="H55" s="14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</row>
    <row r="56" spans="1:39" s="8" customFormat="1" ht="12.75" customHeight="1">
      <c r="A56" s="191"/>
      <c r="B56" s="224" t="s">
        <v>165</v>
      </c>
      <c r="C56" s="164"/>
      <c r="D56" s="150"/>
      <c r="E56" s="164"/>
      <c r="F56" s="265"/>
      <c r="G56" s="169"/>
      <c r="H56" s="14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</row>
    <row r="57" spans="1:39" s="8" customFormat="1" ht="12.75" customHeight="1">
      <c r="A57" s="190" t="s">
        <v>168</v>
      </c>
      <c r="B57" s="255" t="s">
        <v>169</v>
      </c>
      <c r="C57" s="151" t="s">
        <v>160</v>
      </c>
      <c r="D57" s="149" t="s">
        <v>170</v>
      </c>
      <c r="E57" s="151" t="s">
        <v>109</v>
      </c>
      <c r="F57" s="161">
        <f>SUM(F58)</f>
        <v>250</v>
      </c>
      <c r="G57" s="161" t="e">
        <f>SUM(G58)</f>
        <v>#REF!</v>
      </c>
      <c r="H57" s="14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</row>
    <row r="58" spans="1:39" s="8" customFormat="1" ht="12.75" customHeight="1">
      <c r="A58" s="236" t="s">
        <v>168</v>
      </c>
      <c r="B58" s="256" t="s">
        <v>133</v>
      </c>
      <c r="C58" s="156" t="s">
        <v>160</v>
      </c>
      <c r="D58" s="157" t="s">
        <v>170</v>
      </c>
      <c r="E58" s="156" t="s">
        <v>167</v>
      </c>
      <c r="F58" s="160">
        <v>250</v>
      </c>
      <c r="G58" s="160" t="e">
        <f>SUM(#REF!)</f>
        <v>#REF!</v>
      </c>
      <c r="H58" s="14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</row>
    <row r="59" spans="1:39" s="8" customFormat="1" ht="12.75" customHeight="1">
      <c r="A59" s="191"/>
      <c r="B59" s="224" t="s">
        <v>134</v>
      </c>
      <c r="C59" s="164"/>
      <c r="D59" s="150"/>
      <c r="E59" s="164"/>
      <c r="F59" s="265"/>
      <c r="G59" s="265"/>
      <c r="H59" s="14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</row>
    <row r="60" spans="1:39" s="8" customFormat="1" ht="13.5" customHeight="1">
      <c r="A60" s="193"/>
      <c r="B60" s="187"/>
      <c r="C60" s="156"/>
      <c r="D60" s="222"/>
      <c r="E60" s="158"/>
      <c r="F60" s="136"/>
      <c r="G60" s="136"/>
      <c r="H60" s="244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</row>
    <row r="61" spans="1:39" ht="12.75" customHeight="1">
      <c r="A61" s="137">
        <v>3</v>
      </c>
      <c r="B61" s="102" t="s">
        <v>111</v>
      </c>
      <c r="C61" s="155" t="s">
        <v>106</v>
      </c>
      <c r="D61" s="153" t="s">
        <v>147</v>
      </c>
      <c r="E61" s="125" t="s">
        <v>109</v>
      </c>
      <c r="F61" s="154">
        <f>SUM(F63,F66)</f>
        <v>21627</v>
      </c>
      <c r="G61" s="154" t="e">
        <f>SUM(G63,G66)</f>
        <v>#REF!</v>
      </c>
      <c r="H61" s="14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</row>
    <row r="62" spans="1:39" ht="10.5" customHeight="1">
      <c r="A62" s="183"/>
      <c r="B62" s="102"/>
      <c r="C62" s="151"/>
      <c r="D62" s="151"/>
      <c r="E62" s="149"/>
      <c r="F62" s="143"/>
      <c r="G62" s="143"/>
      <c r="H62" s="14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</row>
    <row r="63" spans="1:39" ht="12.75" customHeight="1">
      <c r="A63" s="140" t="s">
        <v>171</v>
      </c>
      <c r="B63" s="123" t="s">
        <v>135</v>
      </c>
      <c r="C63" s="155" t="s">
        <v>104</v>
      </c>
      <c r="D63" s="155" t="s">
        <v>147</v>
      </c>
      <c r="E63" s="155" t="s">
        <v>109</v>
      </c>
      <c r="F63" s="154">
        <f>SUM(F64)</f>
        <v>450</v>
      </c>
      <c r="G63" s="154" t="e">
        <f>SUM(G64)</f>
        <v>#REF!</v>
      </c>
      <c r="H63" s="14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1:39" ht="12.75" customHeight="1">
      <c r="A64" s="192" t="s">
        <v>130</v>
      </c>
      <c r="B64" s="177" t="s">
        <v>172</v>
      </c>
      <c r="C64" s="155" t="s">
        <v>104</v>
      </c>
      <c r="D64" s="125">
        <v>3500000</v>
      </c>
      <c r="E64" s="155" t="s">
        <v>109</v>
      </c>
      <c r="F64" s="154">
        <f>SUM(F65)</f>
        <v>450</v>
      </c>
      <c r="G64" s="154" t="e">
        <f>SUM(G65)</f>
        <v>#REF!</v>
      </c>
      <c r="H64" s="14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</row>
    <row r="65" spans="1:39" ht="12.75" customHeight="1">
      <c r="A65" s="195" t="s">
        <v>130</v>
      </c>
      <c r="B65" s="179" t="s">
        <v>173</v>
      </c>
      <c r="C65" s="158" t="s">
        <v>104</v>
      </c>
      <c r="D65" s="164">
        <v>3500000</v>
      </c>
      <c r="E65" s="158" t="s">
        <v>138</v>
      </c>
      <c r="F65" s="144">
        <v>450</v>
      </c>
      <c r="G65" s="144" t="e">
        <f>SUM(#REF!)</f>
        <v>#REF!</v>
      </c>
      <c r="H65" s="14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</row>
    <row r="66" spans="1:39" ht="12.75" customHeight="1">
      <c r="A66" s="140" t="s">
        <v>179</v>
      </c>
      <c r="B66" s="123" t="s">
        <v>175</v>
      </c>
      <c r="C66" s="125" t="s">
        <v>177</v>
      </c>
      <c r="D66" s="125" t="s">
        <v>147</v>
      </c>
      <c r="E66" s="125" t="s">
        <v>109</v>
      </c>
      <c r="F66" s="143">
        <f>SUM(F67)</f>
        <v>21177</v>
      </c>
      <c r="G66" s="143" t="e">
        <f>SUM(G67)</f>
        <v>#REF!</v>
      </c>
      <c r="H66" s="14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</row>
    <row r="67" spans="1:39" ht="12.75" customHeight="1">
      <c r="A67" s="192" t="s">
        <v>174</v>
      </c>
      <c r="B67" s="177" t="s">
        <v>176</v>
      </c>
      <c r="C67" s="155" t="s">
        <v>177</v>
      </c>
      <c r="D67" s="125" t="s">
        <v>178</v>
      </c>
      <c r="E67" s="155" t="s">
        <v>109</v>
      </c>
      <c r="F67" s="154">
        <f>SUM(F68)</f>
        <v>21177</v>
      </c>
      <c r="G67" s="154" t="e">
        <f>SUM(G68)</f>
        <v>#REF!</v>
      </c>
      <c r="H67" s="14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</row>
    <row r="68" spans="1:39" ht="12.75" customHeight="1">
      <c r="A68" s="193" t="s">
        <v>174</v>
      </c>
      <c r="B68" s="185" t="s">
        <v>173</v>
      </c>
      <c r="C68" s="156" t="s">
        <v>177</v>
      </c>
      <c r="D68" s="159" t="s">
        <v>178</v>
      </c>
      <c r="E68" s="156" t="s">
        <v>138</v>
      </c>
      <c r="F68" s="168">
        <v>21177</v>
      </c>
      <c r="G68" s="144" t="e">
        <f>SUM(#REF!)</f>
        <v>#REF!</v>
      </c>
      <c r="H68" s="14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</row>
    <row r="69" spans="1:39" ht="15" customHeight="1" thickBot="1">
      <c r="A69" s="267"/>
      <c r="B69" s="268"/>
      <c r="C69" s="269"/>
      <c r="D69" s="269"/>
      <c r="E69" s="270"/>
      <c r="F69" s="271"/>
      <c r="G69" s="136"/>
      <c r="H69" s="244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</row>
    <row r="70" spans="1:39" ht="15" customHeight="1" thickBot="1">
      <c r="A70" s="103">
        <v>1</v>
      </c>
      <c r="B70" s="98">
        <v>2</v>
      </c>
      <c r="C70" s="92">
        <v>4</v>
      </c>
      <c r="D70" s="99">
        <v>5</v>
      </c>
      <c r="E70" s="92">
        <v>6</v>
      </c>
      <c r="F70" s="92">
        <v>8</v>
      </c>
      <c r="G70" s="136"/>
      <c r="H70" s="244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</row>
    <row r="71" spans="1:39" ht="14.25" customHeight="1">
      <c r="A71" s="183" t="s">
        <v>180</v>
      </c>
      <c r="B71" s="182" t="s">
        <v>110</v>
      </c>
      <c r="C71" s="155" t="s">
        <v>183</v>
      </c>
      <c r="D71" s="176" t="s">
        <v>147</v>
      </c>
      <c r="E71" s="155" t="s">
        <v>109</v>
      </c>
      <c r="F71" s="143">
        <f>SUM(F73)</f>
        <v>375</v>
      </c>
      <c r="G71" s="143" t="e">
        <f>SUM(G73,#REF!)</f>
        <v>#REF!</v>
      </c>
      <c r="H71" s="14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</row>
    <row r="72" spans="1:39" ht="9.75" customHeight="1">
      <c r="A72" s="183"/>
      <c r="B72" s="102"/>
      <c r="C72" s="155"/>
      <c r="D72" s="155"/>
      <c r="E72" s="163"/>
      <c r="F72" s="143"/>
      <c r="G72" s="143"/>
      <c r="H72" s="14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</row>
    <row r="73" spans="1:39" ht="12.75" customHeight="1">
      <c r="A73" s="140" t="s">
        <v>181</v>
      </c>
      <c r="B73" s="102" t="s">
        <v>139</v>
      </c>
      <c r="C73" s="125" t="s">
        <v>184</v>
      </c>
      <c r="D73" s="152" t="s">
        <v>147</v>
      </c>
      <c r="E73" s="125" t="s">
        <v>109</v>
      </c>
      <c r="F73" s="143">
        <f>SUM(F74)</f>
        <v>375</v>
      </c>
      <c r="G73" s="143" t="e">
        <f>SUM(G74,#REF!)</f>
        <v>#REF!</v>
      </c>
      <c r="H73" s="14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</row>
    <row r="74" spans="1:39" s="8" customFormat="1" ht="12.75" customHeight="1">
      <c r="A74" s="183" t="s">
        <v>181</v>
      </c>
      <c r="B74" s="178" t="s">
        <v>140</v>
      </c>
      <c r="C74" s="155" t="s">
        <v>184</v>
      </c>
      <c r="D74" s="155" t="s">
        <v>185</v>
      </c>
      <c r="E74" s="125" t="s">
        <v>109</v>
      </c>
      <c r="F74" s="143">
        <f>SUM(F75)</f>
        <v>375</v>
      </c>
      <c r="G74" s="143" t="e">
        <f>SUM(G75)</f>
        <v>#REF!</v>
      </c>
      <c r="H74" s="14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</row>
    <row r="75" spans="1:39" s="8" customFormat="1" ht="12.75" customHeight="1">
      <c r="A75" s="195" t="s">
        <v>182</v>
      </c>
      <c r="B75" s="174" t="s">
        <v>186</v>
      </c>
      <c r="C75" s="158" t="s">
        <v>184</v>
      </c>
      <c r="D75" s="158" t="s">
        <v>185</v>
      </c>
      <c r="E75" s="164" t="s">
        <v>187</v>
      </c>
      <c r="F75" s="165">
        <v>375</v>
      </c>
      <c r="G75" s="165" t="e">
        <f>SUM(#REF!)</f>
        <v>#REF!</v>
      </c>
      <c r="H75" s="14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</row>
    <row r="76" spans="1:39" ht="11.25" customHeight="1">
      <c r="A76" s="183"/>
      <c r="B76" s="102"/>
      <c r="C76" s="155"/>
      <c r="D76" s="155"/>
      <c r="E76" s="163"/>
      <c r="F76" s="143"/>
      <c r="G76" s="143"/>
      <c r="H76" s="14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</row>
    <row r="77" spans="1:39" s="8" customFormat="1" ht="12.75" customHeight="1">
      <c r="A77" s="140" t="s">
        <v>136</v>
      </c>
      <c r="B77" s="123" t="s">
        <v>188</v>
      </c>
      <c r="C77" s="125" t="s">
        <v>189</v>
      </c>
      <c r="D77" s="152" t="s">
        <v>147</v>
      </c>
      <c r="E77" s="125" t="s">
        <v>109</v>
      </c>
      <c r="F77" s="147">
        <f>SUM(F79,F84)</f>
        <v>1545</v>
      </c>
      <c r="G77" s="147" t="e">
        <f>SUM(G79,G84,#REF!)</f>
        <v>#REF!</v>
      </c>
      <c r="H77" s="148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</row>
    <row r="78" spans="1:39" s="8" customFormat="1" ht="12.75" customHeight="1">
      <c r="A78" s="189"/>
      <c r="B78" s="123"/>
      <c r="C78" s="155"/>
      <c r="D78" s="155"/>
      <c r="E78" s="163"/>
      <c r="F78" s="143"/>
      <c r="G78" s="143"/>
      <c r="H78" s="148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</row>
    <row r="79" spans="1:39" s="8" customFormat="1" ht="12.75" customHeight="1">
      <c r="A79" s="192" t="s">
        <v>137</v>
      </c>
      <c r="B79" s="95" t="s">
        <v>141</v>
      </c>
      <c r="C79" s="155" t="s">
        <v>190</v>
      </c>
      <c r="D79" s="152" t="s">
        <v>147</v>
      </c>
      <c r="E79" s="125" t="s">
        <v>109</v>
      </c>
      <c r="F79" s="143">
        <f>SUM(F80)</f>
        <v>1145</v>
      </c>
      <c r="G79" s="143" t="e">
        <f>SUM(G80)</f>
        <v>#REF!</v>
      </c>
      <c r="H79" s="148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</row>
    <row r="80" spans="1:39" s="8" customFormat="1" ht="12.75" customHeight="1">
      <c r="A80" s="190" t="s">
        <v>193</v>
      </c>
      <c r="B80" s="260" t="s">
        <v>191</v>
      </c>
      <c r="C80" s="151" t="s">
        <v>190</v>
      </c>
      <c r="D80" s="151" t="s">
        <v>195</v>
      </c>
      <c r="E80" s="145" t="s">
        <v>109</v>
      </c>
      <c r="F80" s="161">
        <f>SUM(F82)</f>
        <v>1145</v>
      </c>
      <c r="G80" s="161" t="e">
        <f>SUM(G82)</f>
        <v>#REF!</v>
      </c>
      <c r="H80" s="148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</row>
    <row r="81" spans="1:39" s="8" customFormat="1" ht="12.75" customHeight="1">
      <c r="A81" s="191"/>
      <c r="B81" s="223" t="s">
        <v>192</v>
      </c>
      <c r="C81" s="172"/>
      <c r="D81" s="172"/>
      <c r="E81" s="172"/>
      <c r="F81" s="154"/>
      <c r="G81" s="154"/>
      <c r="H81" s="148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</row>
    <row r="82" spans="1:39" s="8" customFormat="1" ht="12.75" customHeight="1">
      <c r="A82" s="194" t="s">
        <v>193</v>
      </c>
      <c r="B82" s="240" t="s">
        <v>194</v>
      </c>
      <c r="C82" s="156" t="s">
        <v>190</v>
      </c>
      <c r="D82" s="156" t="s">
        <v>195</v>
      </c>
      <c r="E82" s="159" t="s">
        <v>196</v>
      </c>
      <c r="F82" s="160">
        <v>1145</v>
      </c>
      <c r="G82" s="160" t="e">
        <f>SUM(#REF!)</f>
        <v>#REF!</v>
      </c>
      <c r="H82" s="148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</row>
    <row r="83" spans="1:39" s="8" customFormat="1" ht="12.75" customHeight="1">
      <c r="A83" s="200"/>
      <c r="B83" s="188" t="s">
        <v>142</v>
      </c>
      <c r="C83" s="188"/>
      <c r="D83" s="188"/>
      <c r="E83" s="188"/>
      <c r="F83" s="144"/>
      <c r="G83" s="144"/>
      <c r="H83" s="148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</row>
    <row r="84" spans="1:39" s="8" customFormat="1" ht="12.75" customHeight="1">
      <c r="A84" s="183" t="s">
        <v>197</v>
      </c>
      <c r="B84" s="95" t="s">
        <v>143</v>
      </c>
      <c r="C84" s="125" t="s">
        <v>198</v>
      </c>
      <c r="D84" s="152" t="s">
        <v>147</v>
      </c>
      <c r="E84" s="125" t="s">
        <v>109</v>
      </c>
      <c r="F84" s="154">
        <f>SUM(F85)</f>
        <v>400</v>
      </c>
      <c r="G84" s="154" t="e">
        <f>SUM(G85)</f>
        <v>#REF!</v>
      </c>
      <c r="H84" s="148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</row>
    <row r="85" spans="1:39" s="8" customFormat="1" ht="12.75" customHeight="1">
      <c r="A85" s="189" t="s">
        <v>201</v>
      </c>
      <c r="B85" s="255" t="s">
        <v>199</v>
      </c>
      <c r="C85" s="151" t="s">
        <v>198</v>
      </c>
      <c r="D85" s="151" t="s">
        <v>202</v>
      </c>
      <c r="E85" s="145" t="s">
        <v>109</v>
      </c>
      <c r="F85" s="161">
        <f>SUM(F87)</f>
        <v>400</v>
      </c>
      <c r="G85" s="161" t="e">
        <f>SUM(G87)</f>
        <v>#REF!</v>
      </c>
      <c r="H85" s="148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</row>
    <row r="86" spans="1:39" s="8" customFormat="1" ht="12.75" customHeight="1">
      <c r="A86" s="196"/>
      <c r="B86" s="261" t="s">
        <v>200</v>
      </c>
      <c r="C86" s="172"/>
      <c r="D86" s="172"/>
      <c r="E86" s="172"/>
      <c r="F86" s="154"/>
      <c r="G86" s="154"/>
      <c r="H86" s="148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</row>
    <row r="87" spans="1:39" s="8" customFormat="1" ht="12.75" customHeight="1">
      <c r="A87" s="194" t="s">
        <v>201</v>
      </c>
      <c r="B87" s="240" t="s">
        <v>194</v>
      </c>
      <c r="C87" s="156" t="s">
        <v>198</v>
      </c>
      <c r="D87" s="156" t="s">
        <v>202</v>
      </c>
      <c r="E87" s="159" t="s">
        <v>196</v>
      </c>
      <c r="F87" s="160">
        <v>400</v>
      </c>
      <c r="G87" s="160" t="e">
        <f>SUM(#REF!)</f>
        <v>#REF!</v>
      </c>
      <c r="H87" s="148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</row>
    <row r="88" spans="1:39" s="8" customFormat="1" ht="12.75" customHeight="1">
      <c r="A88" s="200"/>
      <c r="B88" s="224" t="s">
        <v>142</v>
      </c>
      <c r="C88" s="188"/>
      <c r="D88" s="188"/>
      <c r="E88" s="188"/>
      <c r="F88" s="144"/>
      <c r="G88" s="144"/>
      <c r="H88" s="148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</row>
    <row r="89" spans="1:39" s="8" customFormat="1" ht="12.75" customHeight="1">
      <c r="A89" s="195"/>
      <c r="B89" s="187"/>
      <c r="C89" s="164"/>
      <c r="D89" s="164"/>
      <c r="E89" s="150"/>
      <c r="F89" s="144"/>
      <c r="G89" s="144"/>
      <c r="H89" s="244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</row>
    <row r="90" spans="1:39" s="8" customFormat="1" ht="12.75" customHeight="1">
      <c r="A90" s="192" t="s">
        <v>203</v>
      </c>
      <c r="B90" s="102" t="s">
        <v>145</v>
      </c>
      <c r="C90" s="125" t="s">
        <v>205</v>
      </c>
      <c r="D90" s="152" t="s">
        <v>147</v>
      </c>
      <c r="E90" s="125" t="s">
        <v>109</v>
      </c>
      <c r="F90" s="154">
        <f aca="true" t="shared" si="0" ref="F90:G92">SUM(F91)</f>
        <v>60</v>
      </c>
      <c r="G90" s="154" t="e">
        <f t="shared" si="0"/>
        <v>#REF!</v>
      </c>
      <c r="H90" s="148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</row>
    <row r="91" spans="1:39" s="8" customFormat="1" ht="12.75" customHeight="1">
      <c r="A91" s="192" t="s">
        <v>204</v>
      </c>
      <c r="B91" s="102" t="s">
        <v>216</v>
      </c>
      <c r="C91" s="125" t="s">
        <v>215</v>
      </c>
      <c r="D91" s="152" t="s">
        <v>147</v>
      </c>
      <c r="E91" s="125" t="s">
        <v>109</v>
      </c>
      <c r="F91" s="154">
        <f t="shared" si="0"/>
        <v>60</v>
      </c>
      <c r="G91" s="154" t="e">
        <f t="shared" si="0"/>
        <v>#REF!</v>
      </c>
      <c r="H91" s="148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</row>
    <row r="92" spans="1:39" s="8" customFormat="1" ht="12.75" customHeight="1">
      <c r="A92" s="192" t="s">
        <v>206</v>
      </c>
      <c r="B92" s="259" t="s">
        <v>221</v>
      </c>
      <c r="C92" s="125" t="s">
        <v>215</v>
      </c>
      <c r="D92" s="125" t="s">
        <v>219</v>
      </c>
      <c r="E92" s="125" t="s">
        <v>109</v>
      </c>
      <c r="F92" s="154">
        <f t="shared" si="0"/>
        <v>60</v>
      </c>
      <c r="G92" s="154" t="e">
        <f t="shared" si="0"/>
        <v>#REF!</v>
      </c>
      <c r="H92" s="148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</row>
    <row r="93" spans="1:39" s="8" customFormat="1" ht="12.75" customHeight="1">
      <c r="A93" s="236" t="s">
        <v>206</v>
      </c>
      <c r="B93" s="266" t="s">
        <v>217</v>
      </c>
      <c r="C93" s="156" t="s">
        <v>215</v>
      </c>
      <c r="D93" s="156" t="s">
        <v>219</v>
      </c>
      <c r="E93" s="159" t="s">
        <v>220</v>
      </c>
      <c r="F93" s="160">
        <v>60</v>
      </c>
      <c r="G93" s="160" t="e">
        <f>SUM(#REF!)</f>
        <v>#REF!</v>
      </c>
      <c r="H93" s="148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</row>
    <row r="94" spans="1:39" s="8" customFormat="1" ht="12.75" customHeight="1">
      <c r="A94" s="191"/>
      <c r="B94" s="224" t="s">
        <v>218</v>
      </c>
      <c r="C94" s="188"/>
      <c r="D94" s="188"/>
      <c r="E94" s="188"/>
      <c r="F94" s="144"/>
      <c r="G94" s="144"/>
      <c r="H94" s="148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</row>
    <row r="95" spans="1:39" s="8" customFormat="1" ht="12.75" customHeight="1">
      <c r="A95" s="183"/>
      <c r="B95" s="126"/>
      <c r="C95" s="125"/>
      <c r="D95" s="125"/>
      <c r="E95" s="153"/>
      <c r="F95" s="154"/>
      <c r="G95" s="154"/>
      <c r="H95" s="148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</row>
    <row r="96" spans="1:39" s="8" customFormat="1" ht="12.75" customHeight="1">
      <c r="A96" s="192" t="s">
        <v>144</v>
      </c>
      <c r="B96" s="102" t="s">
        <v>45</v>
      </c>
      <c r="C96" s="125">
        <v>1000</v>
      </c>
      <c r="D96" s="152" t="s">
        <v>147</v>
      </c>
      <c r="E96" s="125" t="s">
        <v>109</v>
      </c>
      <c r="F96" s="161">
        <f>SUM(F98)</f>
        <v>3282</v>
      </c>
      <c r="G96" s="161" t="e">
        <f>SUM(G98,#REF!)</f>
        <v>#REF!</v>
      </c>
      <c r="H96" s="148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</row>
    <row r="97" spans="1:39" s="8" customFormat="1" ht="12.75" customHeight="1">
      <c r="A97" s="193"/>
      <c r="B97" s="141"/>
      <c r="C97" s="164"/>
      <c r="D97" s="164"/>
      <c r="E97" s="150"/>
      <c r="F97" s="165"/>
      <c r="G97" s="165"/>
      <c r="H97" s="244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</row>
    <row r="98" spans="1:39" s="8" customFormat="1" ht="12.75" customHeight="1">
      <c r="A98" s="183" t="s">
        <v>207</v>
      </c>
      <c r="B98" s="102" t="s">
        <v>146</v>
      </c>
      <c r="C98" s="155">
        <v>1004</v>
      </c>
      <c r="D98" s="152" t="s">
        <v>147</v>
      </c>
      <c r="E98" s="125" t="s">
        <v>109</v>
      </c>
      <c r="F98" s="161">
        <f>SUM(F99)</f>
        <v>3282</v>
      </c>
      <c r="G98" s="161" t="e">
        <f>SUM(G99)</f>
        <v>#REF!</v>
      </c>
      <c r="H98" s="148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</row>
    <row r="99" spans="1:39" s="8" customFormat="1" ht="12.75" customHeight="1">
      <c r="A99" s="140" t="s">
        <v>207</v>
      </c>
      <c r="B99" s="181" t="s">
        <v>209</v>
      </c>
      <c r="C99" s="125">
        <v>1004</v>
      </c>
      <c r="D99" s="125">
        <v>5110000</v>
      </c>
      <c r="E99" s="125" t="s">
        <v>109</v>
      </c>
      <c r="F99" s="161">
        <f>SUM(F100,F101)</f>
        <v>3282</v>
      </c>
      <c r="G99" s="161" t="e">
        <f>SUM(G101)</f>
        <v>#REF!</v>
      </c>
      <c r="H99" s="148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</row>
    <row r="100" spans="1:39" s="8" customFormat="1" ht="12.75" customHeight="1">
      <c r="A100" s="184" t="s">
        <v>208</v>
      </c>
      <c r="B100" s="179" t="s">
        <v>250</v>
      </c>
      <c r="C100" s="164">
        <v>1004</v>
      </c>
      <c r="D100" s="164">
        <v>5110000</v>
      </c>
      <c r="E100" s="150" t="s">
        <v>249</v>
      </c>
      <c r="F100" s="165">
        <v>162</v>
      </c>
      <c r="G100" s="165" t="e">
        <f>SUM(#REF!)</f>
        <v>#REF!</v>
      </c>
      <c r="H100" s="148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</row>
    <row r="101" spans="1:39" s="8" customFormat="1" ht="12.75" customHeight="1">
      <c r="A101" s="184" t="s">
        <v>251</v>
      </c>
      <c r="B101" s="179" t="s">
        <v>210</v>
      </c>
      <c r="C101" s="164">
        <v>1004</v>
      </c>
      <c r="D101" s="164">
        <v>5110000</v>
      </c>
      <c r="E101" s="150" t="s">
        <v>211</v>
      </c>
      <c r="F101" s="165">
        <v>3120</v>
      </c>
      <c r="G101" s="165" t="e">
        <f>SUM(#REF!)</f>
        <v>#REF!</v>
      </c>
      <c r="H101" s="148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</row>
    <row r="102" spans="1:39" s="8" customFormat="1" ht="12.75" customHeight="1" thickBot="1">
      <c r="A102" s="193"/>
      <c r="B102" s="142"/>
      <c r="C102" s="156"/>
      <c r="D102" s="156"/>
      <c r="E102" s="157"/>
      <c r="F102" s="170"/>
      <c r="G102" s="170"/>
      <c r="H102" s="244"/>
      <c r="I102" s="148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</row>
    <row r="103" spans="1:39" ht="21" customHeight="1" thickBot="1">
      <c r="A103" s="198"/>
      <c r="B103" s="201" t="s">
        <v>21</v>
      </c>
      <c r="C103" s="262"/>
      <c r="D103" s="166"/>
      <c r="E103" s="167"/>
      <c r="F103" s="202">
        <f>SUM(F16,F48,F61,F71,F77,F90,F96)</f>
        <v>39811</v>
      </c>
      <c r="G103" s="202" t="e">
        <f>SUM(G16,G48,G61,G71,G77,G90,G96)</f>
        <v>#REF!</v>
      </c>
      <c r="H103" s="148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</row>
    <row r="104" spans="1:39" ht="29.25" customHeight="1">
      <c r="A104" s="199"/>
      <c r="B104" s="113"/>
      <c r="C104" s="85"/>
      <c r="D104" s="79"/>
      <c r="E104" s="78"/>
      <c r="F104" s="79"/>
      <c r="G104" s="79"/>
      <c r="H104" s="135"/>
      <c r="I104" s="206"/>
      <c r="J104" s="206"/>
      <c r="K104" s="206"/>
      <c r="L104" s="206"/>
      <c r="M104" s="207"/>
      <c r="N104" s="207"/>
      <c r="O104" s="207"/>
      <c r="P104" s="207"/>
      <c r="Q104" s="207"/>
      <c r="R104" s="207"/>
      <c r="S104" s="207"/>
      <c r="T104" s="207"/>
      <c r="U104" s="20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</row>
    <row r="105" spans="1:39" ht="12" customHeight="1" hidden="1">
      <c r="A105" s="199"/>
      <c r="B105" s="208"/>
      <c r="C105" s="209"/>
      <c r="D105" s="139"/>
      <c r="E105" s="210"/>
      <c r="F105" s="139"/>
      <c r="G105" s="139"/>
      <c r="H105" s="211"/>
      <c r="I105" s="95"/>
      <c r="J105" s="95"/>
      <c r="K105" s="95"/>
      <c r="L105" s="95"/>
      <c r="M105" s="203"/>
      <c r="N105" s="203"/>
      <c r="O105" s="203"/>
      <c r="P105" s="203"/>
      <c r="Q105" s="203"/>
      <c r="R105" s="203"/>
      <c r="S105" s="203"/>
      <c r="T105" s="203"/>
      <c r="U105" s="203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</row>
    <row r="106" spans="1:39" ht="42.75" customHeight="1">
      <c r="A106" s="199"/>
      <c r="B106" s="274" t="s">
        <v>230</v>
      </c>
      <c r="C106" s="274"/>
      <c r="D106" s="274"/>
      <c r="E106" s="274"/>
      <c r="F106" s="208"/>
      <c r="G106" s="208"/>
      <c r="H106" s="148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</row>
    <row r="107" spans="1:39" ht="55.5" customHeight="1">
      <c r="A107" s="199"/>
      <c r="B107" s="212"/>
      <c r="C107" s="212"/>
      <c r="D107" s="212"/>
      <c r="E107" s="212"/>
      <c r="F107" s="212"/>
      <c r="G107" s="212"/>
      <c r="H107" s="148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</row>
    <row r="108" spans="1:39" ht="59.25" customHeight="1">
      <c r="A108" s="199"/>
      <c r="B108" s="212"/>
      <c r="C108" s="212"/>
      <c r="D108" s="212"/>
      <c r="E108" s="212"/>
      <c r="F108" s="212"/>
      <c r="G108" s="212"/>
      <c r="H108" s="148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</row>
    <row r="109" spans="1:39" ht="52.5" customHeight="1">
      <c r="A109" s="213"/>
      <c r="B109" s="272"/>
      <c r="C109" s="272"/>
      <c r="D109" s="272"/>
      <c r="E109" s="272"/>
      <c r="F109" s="212"/>
      <c r="G109" s="212"/>
      <c r="H109" s="214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</row>
    <row r="110" spans="1:39" ht="15" customHeight="1">
      <c r="A110" s="213"/>
      <c r="B110" s="245"/>
      <c r="C110" s="95"/>
      <c r="D110" s="208"/>
      <c r="E110" s="208"/>
      <c r="F110" s="208"/>
      <c r="G110" s="208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245"/>
      <c r="U110" s="95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</row>
    <row r="111" spans="1:39" ht="12" customHeight="1">
      <c r="A111" s="213"/>
      <c r="B111" s="225"/>
      <c r="C111" s="139"/>
      <c r="D111" s="122"/>
      <c r="E111" s="225"/>
      <c r="F111" s="225"/>
      <c r="G111" s="225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139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</row>
    <row r="112" spans="1:39" ht="12" customHeight="1">
      <c r="A112" s="213"/>
      <c r="B112" s="225"/>
      <c r="C112" s="245"/>
      <c r="D112" s="122"/>
      <c r="E112" s="225"/>
      <c r="F112" s="225"/>
      <c r="G112" s="225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45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</row>
    <row r="113" spans="1:39" ht="12" customHeight="1">
      <c r="A113" s="213"/>
      <c r="B113" s="225"/>
      <c r="C113" s="214"/>
      <c r="D113" s="134"/>
      <c r="E113" s="226"/>
      <c r="F113" s="226"/>
      <c r="G113" s="225"/>
      <c r="H113" s="204"/>
      <c r="I113" s="204"/>
      <c r="J113" s="204"/>
      <c r="K113" s="204"/>
      <c r="L113" s="204"/>
      <c r="M113" s="204"/>
      <c r="N113" s="204"/>
      <c r="O113" s="204"/>
      <c r="P113" s="203"/>
      <c r="Q113" s="203"/>
      <c r="R113" s="203"/>
      <c r="S113" s="203"/>
      <c r="T113" s="204"/>
      <c r="U113" s="214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</row>
    <row r="114" spans="1:39" ht="12" customHeight="1">
      <c r="A114" s="213"/>
      <c r="B114" s="225"/>
      <c r="C114" s="214"/>
      <c r="D114" s="134"/>
      <c r="E114" s="226"/>
      <c r="F114" s="226"/>
      <c r="G114" s="225"/>
      <c r="H114" s="204"/>
      <c r="I114" s="204"/>
      <c r="J114" s="204"/>
      <c r="K114" s="204"/>
      <c r="L114" s="204"/>
      <c r="M114" s="204"/>
      <c r="N114" s="204"/>
      <c r="O114" s="204"/>
      <c r="P114" s="203"/>
      <c r="Q114" s="203"/>
      <c r="R114" s="203"/>
      <c r="S114" s="203"/>
      <c r="T114" s="204"/>
      <c r="U114" s="214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</row>
    <row r="115" spans="1:39" ht="12" customHeight="1">
      <c r="A115" s="213"/>
      <c r="B115" s="228"/>
      <c r="C115" s="214"/>
      <c r="D115" s="134"/>
      <c r="E115" s="228"/>
      <c r="F115" s="228"/>
      <c r="G115" s="228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14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</row>
    <row r="116" spans="1:39" ht="12" customHeight="1">
      <c r="A116" s="213"/>
      <c r="B116" s="228"/>
      <c r="C116" s="245"/>
      <c r="D116" s="229"/>
      <c r="E116" s="228"/>
      <c r="F116" s="228"/>
      <c r="G116" s="228"/>
      <c r="H116" s="203"/>
      <c r="I116" s="203"/>
      <c r="J116" s="203"/>
      <c r="K116" s="203"/>
      <c r="L116" s="203"/>
      <c r="M116" s="203"/>
      <c r="N116" s="203"/>
      <c r="O116" s="203"/>
      <c r="P116" s="204"/>
      <c r="Q116" s="204"/>
      <c r="R116" s="204"/>
      <c r="S116" s="204"/>
      <c r="T116" s="203"/>
      <c r="U116" s="245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</row>
    <row r="117" spans="1:39" ht="12" customHeight="1">
      <c r="A117" s="213"/>
      <c r="B117" s="228"/>
      <c r="C117" s="214"/>
      <c r="D117" s="133"/>
      <c r="E117" s="228"/>
      <c r="F117" s="228"/>
      <c r="G117" s="228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14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</row>
    <row r="118" spans="1:39" ht="12" customHeight="1">
      <c r="A118" s="213"/>
      <c r="B118" s="228"/>
      <c r="C118" s="214"/>
      <c r="D118" s="133"/>
      <c r="E118" s="228"/>
      <c r="F118" s="228"/>
      <c r="G118" s="228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14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</row>
    <row r="119" spans="1:39" ht="12" customHeight="1">
      <c r="A119" s="213"/>
      <c r="B119" s="228"/>
      <c r="C119" s="214"/>
      <c r="D119" s="133"/>
      <c r="E119" s="228"/>
      <c r="F119" s="228"/>
      <c r="G119" s="228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14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</row>
    <row r="120" spans="1:39" ht="12" customHeight="1">
      <c r="A120" s="213"/>
      <c r="B120" s="209"/>
      <c r="C120" s="214"/>
      <c r="D120" s="185"/>
      <c r="E120" s="209"/>
      <c r="F120" s="209"/>
      <c r="G120" s="209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14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</row>
    <row r="121" spans="1:39" ht="12" customHeight="1">
      <c r="A121" s="213"/>
      <c r="B121" s="229"/>
      <c r="C121" s="214"/>
      <c r="D121" s="133"/>
      <c r="E121" s="229"/>
      <c r="F121" s="229"/>
      <c r="G121" s="229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14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</row>
    <row r="122" spans="1:39" ht="12" customHeight="1">
      <c r="A122" s="213"/>
      <c r="B122" s="229"/>
      <c r="C122" s="214"/>
      <c r="D122" s="133"/>
      <c r="E122" s="229"/>
      <c r="F122" s="229"/>
      <c r="G122" s="229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14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</row>
    <row r="123" spans="1:39" ht="12" customHeight="1">
      <c r="A123" s="213"/>
      <c r="B123" s="229"/>
      <c r="C123" s="245"/>
      <c r="D123" s="131"/>
      <c r="E123" s="229"/>
      <c r="F123" s="229"/>
      <c r="G123" s="229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45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</row>
    <row r="124" spans="1:39" ht="12" customHeight="1">
      <c r="A124" s="213"/>
      <c r="B124" s="230"/>
      <c r="C124" s="214"/>
      <c r="D124" s="185"/>
      <c r="E124" s="230"/>
      <c r="F124" s="230"/>
      <c r="G124" s="230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14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</row>
    <row r="125" spans="1:39" ht="12" customHeight="1">
      <c r="A125" s="213"/>
      <c r="B125" s="230"/>
      <c r="C125" s="214"/>
      <c r="D125" s="185"/>
      <c r="E125" s="230"/>
      <c r="F125" s="230"/>
      <c r="G125" s="230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14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</row>
    <row r="126" spans="1:39" ht="12" customHeight="1">
      <c r="A126" s="213"/>
      <c r="B126" s="230"/>
      <c r="C126" s="245"/>
      <c r="D126" s="131"/>
      <c r="E126" s="229"/>
      <c r="F126" s="229"/>
      <c r="G126" s="229"/>
      <c r="H126" s="203"/>
      <c r="I126" s="203"/>
      <c r="J126" s="203"/>
      <c r="K126" s="203"/>
      <c r="L126" s="203"/>
      <c r="M126" s="203"/>
      <c r="N126" s="203"/>
      <c r="O126" s="203"/>
      <c r="P126" s="204"/>
      <c r="Q126" s="204"/>
      <c r="R126" s="204"/>
      <c r="S126" s="204"/>
      <c r="T126" s="203"/>
      <c r="U126" s="245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</row>
    <row r="127" spans="1:39" ht="12" customHeight="1">
      <c r="A127" s="213"/>
      <c r="B127" s="230"/>
      <c r="C127" s="214"/>
      <c r="D127" s="185"/>
      <c r="E127" s="230"/>
      <c r="F127" s="230"/>
      <c r="G127" s="230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14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</row>
    <row r="128" spans="1:39" ht="12" customHeight="1">
      <c r="A128" s="213"/>
      <c r="B128" s="230"/>
      <c r="C128" s="245"/>
      <c r="D128" s="173"/>
      <c r="E128" s="230"/>
      <c r="F128" s="230"/>
      <c r="G128" s="230"/>
      <c r="H128" s="203"/>
      <c r="I128" s="203"/>
      <c r="J128" s="203"/>
      <c r="K128" s="203"/>
      <c r="L128" s="203"/>
      <c r="M128" s="203"/>
      <c r="N128" s="203"/>
      <c r="O128" s="203"/>
      <c r="P128" s="204"/>
      <c r="Q128" s="204"/>
      <c r="R128" s="204"/>
      <c r="S128" s="204"/>
      <c r="T128" s="203"/>
      <c r="U128" s="245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</row>
    <row r="129" spans="1:39" ht="12" customHeight="1">
      <c r="A129" s="213"/>
      <c r="B129" s="230"/>
      <c r="C129" s="214"/>
      <c r="D129" s="185"/>
      <c r="E129" s="230"/>
      <c r="F129" s="230"/>
      <c r="G129" s="230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14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</row>
    <row r="130" spans="1:39" ht="12" customHeight="1">
      <c r="A130" s="213"/>
      <c r="B130" s="230"/>
      <c r="C130" s="245"/>
      <c r="D130" s="173"/>
      <c r="E130" s="230"/>
      <c r="F130" s="230"/>
      <c r="G130" s="230"/>
      <c r="H130" s="204"/>
      <c r="I130" s="203"/>
      <c r="J130" s="204"/>
      <c r="K130" s="204"/>
      <c r="L130" s="204"/>
      <c r="M130" s="204"/>
      <c r="N130" s="204"/>
      <c r="O130" s="203"/>
      <c r="P130" s="203"/>
      <c r="Q130" s="203"/>
      <c r="R130" s="203"/>
      <c r="S130" s="203"/>
      <c r="T130" s="203"/>
      <c r="U130" s="245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</row>
    <row r="131" spans="1:39" ht="12" customHeight="1">
      <c r="A131" s="213"/>
      <c r="B131" s="226"/>
      <c r="C131" s="139"/>
      <c r="D131" s="249"/>
      <c r="E131" s="230"/>
      <c r="F131" s="230"/>
      <c r="G131" s="230"/>
      <c r="H131" s="203"/>
      <c r="I131" s="203"/>
      <c r="J131" s="203"/>
      <c r="K131" s="203"/>
      <c r="L131" s="203"/>
      <c r="M131" s="203"/>
      <c r="N131" s="203"/>
      <c r="O131" s="203"/>
      <c r="P131" s="204"/>
      <c r="Q131" s="204"/>
      <c r="R131" s="204"/>
      <c r="S131" s="204"/>
      <c r="T131" s="203"/>
      <c r="U131" s="139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</row>
    <row r="132" spans="1:39" ht="12" customHeight="1">
      <c r="A132" s="213"/>
      <c r="B132" s="209"/>
      <c r="C132" s="214"/>
      <c r="D132" s="230"/>
      <c r="E132" s="230"/>
      <c r="F132" s="230"/>
      <c r="G132" s="230"/>
      <c r="H132" s="204"/>
      <c r="I132" s="204"/>
      <c r="J132" s="204"/>
      <c r="K132" s="204"/>
      <c r="L132" s="204"/>
      <c r="M132" s="204"/>
      <c r="N132" s="204"/>
      <c r="O132" s="204"/>
      <c r="P132" s="203"/>
      <c r="Q132" s="203"/>
      <c r="R132" s="203"/>
      <c r="S132" s="203"/>
      <c r="T132" s="204"/>
      <c r="U132" s="214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</row>
    <row r="133" spans="1:39" ht="12" customHeight="1">
      <c r="A133" s="213"/>
      <c r="B133" s="230"/>
      <c r="C133" s="214"/>
      <c r="D133" s="230"/>
      <c r="E133" s="230"/>
      <c r="F133" s="230"/>
      <c r="G133" s="230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14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</row>
    <row r="134" spans="1:39" ht="12" customHeight="1">
      <c r="A134" s="213"/>
      <c r="B134" s="230"/>
      <c r="C134" s="138"/>
      <c r="D134" s="230"/>
      <c r="E134" s="230"/>
      <c r="F134" s="230"/>
      <c r="G134" s="230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138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</row>
    <row r="135" spans="1:39" ht="12" customHeight="1">
      <c r="A135" s="213"/>
      <c r="B135" s="230"/>
      <c r="C135" s="138"/>
      <c r="D135" s="230"/>
      <c r="E135" s="230"/>
      <c r="F135" s="230"/>
      <c r="G135" s="230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138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</row>
    <row r="136" spans="1:39" ht="14.25" customHeight="1">
      <c r="A136" s="213"/>
      <c r="B136" s="209"/>
      <c r="C136" s="95"/>
      <c r="D136" s="274"/>
      <c r="E136" s="274"/>
      <c r="F136" s="208"/>
      <c r="G136" s="208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95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</row>
    <row r="137" spans="1:39" ht="12" customHeight="1">
      <c r="A137" s="213"/>
      <c r="B137" s="208"/>
      <c r="C137" s="208"/>
      <c r="D137" s="208"/>
      <c r="E137" s="208"/>
      <c r="F137" s="208"/>
      <c r="G137" s="208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138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</row>
    <row r="138" spans="1:39" ht="18.75" customHeight="1">
      <c r="A138" s="213"/>
      <c r="B138" s="273"/>
      <c r="C138" s="273"/>
      <c r="D138" s="273"/>
      <c r="E138" s="273"/>
      <c r="F138" s="208"/>
      <c r="G138" s="208"/>
      <c r="H138" s="214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</row>
    <row r="139" spans="1:39" ht="15.75" customHeight="1">
      <c r="A139" s="213"/>
      <c r="B139" s="208"/>
      <c r="C139" s="9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95"/>
      <c r="U139" s="95"/>
      <c r="V139" s="114"/>
      <c r="W139" s="114"/>
      <c r="X139" s="114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</row>
    <row r="140" spans="1:39" ht="12" customHeight="1">
      <c r="A140" s="213"/>
      <c r="B140" s="122"/>
      <c r="C140" s="139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139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</row>
    <row r="141" spans="1:39" ht="12" customHeight="1">
      <c r="A141" s="213"/>
      <c r="B141" s="122"/>
      <c r="C141" s="245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45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</row>
    <row r="142" spans="1:39" ht="12" customHeight="1">
      <c r="A142" s="213"/>
      <c r="B142" s="134"/>
      <c r="C142" s="21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14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</row>
    <row r="143" spans="1:39" ht="12" customHeight="1">
      <c r="A143" s="213"/>
      <c r="B143" s="134"/>
      <c r="C143" s="21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14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</row>
    <row r="144" spans="1:39" ht="12" customHeight="1">
      <c r="A144" s="247"/>
      <c r="B144" s="134"/>
      <c r="C144" s="21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14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</row>
    <row r="145" spans="1:39" ht="12" customHeight="1">
      <c r="A145" s="213"/>
      <c r="B145" s="229"/>
      <c r="C145" s="245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45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</row>
    <row r="146" spans="1:39" ht="12" customHeight="1">
      <c r="A146" s="213"/>
      <c r="B146" s="133"/>
      <c r="C146" s="21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14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</row>
    <row r="147" spans="1:39" ht="12" customHeight="1">
      <c r="A147" s="247"/>
      <c r="B147" s="133"/>
      <c r="C147" s="21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14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</row>
    <row r="148" spans="1:39" ht="12" customHeight="1">
      <c r="A148" s="213"/>
      <c r="B148" s="133"/>
      <c r="C148" s="21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14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</row>
    <row r="149" spans="1:39" ht="12" customHeight="1">
      <c r="A149" s="213"/>
      <c r="B149" s="185"/>
      <c r="C149" s="21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14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</row>
    <row r="150" spans="1:39" ht="12" customHeight="1">
      <c r="A150" s="213"/>
      <c r="B150" s="133"/>
      <c r="C150" s="21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14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</row>
    <row r="151" spans="1:39" ht="12" customHeight="1">
      <c r="A151" s="247"/>
      <c r="B151" s="133"/>
      <c r="C151" s="21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14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</row>
    <row r="152" spans="1:39" ht="12" customHeight="1">
      <c r="A152" s="247"/>
      <c r="B152" s="131"/>
      <c r="C152" s="245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45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</row>
    <row r="153" spans="1:39" ht="12" customHeight="1">
      <c r="A153" s="247"/>
      <c r="B153" s="185"/>
      <c r="C153" s="214"/>
      <c r="D153" s="204"/>
      <c r="E153" s="204"/>
      <c r="F153" s="203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14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</row>
    <row r="154" spans="1:39" ht="12" customHeight="1">
      <c r="A154" s="247"/>
      <c r="B154" s="185"/>
      <c r="C154" s="214"/>
      <c r="D154" s="204"/>
      <c r="E154" s="204"/>
      <c r="F154" s="203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14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</row>
    <row r="155" spans="1:39" ht="12" customHeight="1">
      <c r="A155" s="247"/>
      <c r="B155" s="131"/>
      <c r="C155" s="245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45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</row>
    <row r="156" spans="1:39" ht="12" customHeight="1">
      <c r="A156" s="247"/>
      <c r="B156" s="185"/>
      <c r="C156" s="21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14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</row>
    <row r="157" spans="1:39" ht="12" customHeight="1">
      <c r="A157" s="247"/>
      <c r="B157" s="173"/>
      <c r="C157" s="245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45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</row>
    <row r="158" spans="1:39" ht="12" customHeight="1">
      <c r="A158" s="247"/>
      <c r="B158" s="185"/>
      <c r="C158" s="21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14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</row>
    <row r="159" spans="1:39" ht="12" customHeight="1">
      <c r="A159" s="247"/>
      <c r="B159" s="173"/>
      <c r="C159" s="245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45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</row>
    <row r="160" spans="1:39" ht="12" customHeight="1">
      <c r="A160" s="247"/>
      <c r="B160" s="249"/>
      <c r="C160" s="139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139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</row>
    <row r="161" spans="1:39" ht="12" customHeight="1">
      <c r="A161" s="247"/>
      <c r="B161" s="230"/>
      <c r="C161" s="214"/>
      <c r="D161" s="203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14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</row>
    <row r="162" spans="1:39" ht="12" customHeight="1">
      <c r="A162" s="247"/>
      <c r="B162" s="230"/>
      <c r="C162" s="21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14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</row>
    <row r="163" spans="1:39" ht="12" customHeight="1">
      <c r="A163" s="247"/>
      <c r="B163" s="230"/>
      <c r="C163" s="138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138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</row>
    <row r="164" spans="1:39" ht="12" customHeight="1">
      <c r="A164" s="247"/>
      <c r="B164" s="230"/>
      <c r="C164" s="138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138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</row>
    <row r="165" spans="1:39" ht="12" customHeight="1">
      <c r="A165" s="247"/>
      <c r="B165" s="230"/>
      <c r="C165" s="95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95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</row>
    <row r="166" spans="1:39" ht="12" customHeight="1">
      <c r="A166" s="213"/>
      <c r="B166" s="215"/>
      <c r="C166" s="216"/>
      <c r="D166" s="246"/>
      <c r="E166" s="246"/>
      <c r="F166" s="246"/>
      <c r="G166" s="247"/>
      <c r="H166" s="246"/>
      <c r="I166" s="246"/>
      <c r="J166" s="247"/>
      <c r="K166" s="247"/>
      <c r="L166" s="246"/>
      <c r="M166" s="246"/>
      <c r="N166" s="246"/>
      <c r="O166" s="246"/>
      <c r="P166" s="246"/>
      <c r="Q166" s="246"/>
      <c r="R166" s="246"/>
      <c r="S166" s="246"/>
      <c r="T166" s="246"/>
      <c r="U166" s="138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</row>
    <row r="167" spans="1:39" ht="12" customHeight="1">
      <c r="A167" s="213"/>
      <c r="B167" s="215"/>
      <c r="C167" s="216"/>
      <c r="D167" s="216"/>
      <c r="E167" s="217"/>
      <c r="F167" s="138"/>
      <c r="G167" s="138"/>
      <c r="H167" s="21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</row>
    <row r="168" spans="1:39" ht="12" customHeight="1">
      <c r="A168" s="213"/>
      <c r="B168" s="208"/>
      <c r="C168" s="95"/>
      <c r="D168" s="208"/>
      <c r="E168" s="20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247"/>
      <c r="T168" s="95"/>
      <c r="U168" s="95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</row>
    <row r="169" spans="1:39" ht="12" customHeight="1">
      <c r="A169" s="213"/>
      <c r="B169" s="225"/>
      <c r="C169" s="95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3"/>
      <c r="U169" s="95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</row>
    <row r="170" spans="1:39" ht="12" customHeight="1">
      <c r="A170" s="213"/>
      <c r="B170" s="225"/>
      <c r="C170" s="95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3"/>
      <c r="U170" s="95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</row>
    <row r="171" spans="1:39" ht="12" customHeight="1">
      <c r="A171" s="213"/>
      <c r="B171" s="225"/>
      <c r="C171" s="95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95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</row>
    <row r="172" spans="1:39" ht="12" customHeight="1">
      <c r="A172" s="247"/>
      <c r="B172" s="228"/>
      <c r="C172" s="138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138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</row>
    <row r="173" spans="1:39" ht="12" customHeight="1">
      <c r="A173" s="213"/>
      <c r="B173" s="228"/>
      <c r="C173" s="138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138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</row>
    <row r="174" spans="1:39" ht="12" customHeight="1">
      <c r="A174" s="213"/>
      <c r="B174" s="228"/>
      <c r="C174" s="138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138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</row>
    <row r="175" spans="1:39" ht="12" customHeight="1">
      <c r="A175" s="247"/>
      <c r="B175" s="228"/>
      <c r="C175" s="138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138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</row>
    <row r="176" spans="1:38" ht="12" customHeight="1">
      <c r="A176" s="213"/>
      <c r="B176" s="228"/>
      <c r="C176" s="138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138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</row>
    <row r="177" spans="1:38" ht="12" customHeight="1">
      <c r="A177" s="213"/>
      <c r="B177" s="173"/>
      <c r="C177" s="245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3"/>
      <c r="U177" s="95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</row>
    <row r="178" spans="1:38" ht="12" customHeight="1">
      <c r="A178" s="213"/>
      <c r="B178" s="229"/>
      <c r="C178" s="245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3"/>
      <c r="U178" s="95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</row>
    <row r="179" spans="1:38" ht="12" customHeight="1">
      <c r="A179" s="247"/>
      <c r="B179" s="229"/>
      <c r="C179" s="245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3"/>
      <c r="U179" s="95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</row>
    <row r="180" spans="1:38" ht="12" customHeight="1">
      <c r="A180" s="247"/>
      <c r="B180" s="229"/>
      <c r="C180" s="245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95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</row>
    <row r="181" spans="1:38" ht="12" customHeight="1">
      <c r="A181" s="247"/>
      <c r="B181" s="230"/>
      <c r="C181" s="250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138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</row>
    <row r="182" spans="1:38" ht="12" customHeight="1">
      <c r="A182" s="247"/>
      <c r="B182" s="230"/>
      <c r="C182" s="250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138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</row>
    <row r="183" spans="1:38" ht="12" customHeight="1">
      <c r="A183" s="247"/>
      <c r="B183" s="230"/>
      <c r="C183" s="250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138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</row>
    <row r="184" spans="1:38" ht="12" customHeight="1">
      <c r="A184" s="247"/>
      <c r="B184" s="230"/>
      <c r="C184" s="250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138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</row>
    <row r="185" spans="1:38" ht="12" customHeight="1">
      <c r="A185" s="247"/>
      <c r="B185" s="230"/>
      <c r="C185" s="250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138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</row>
    <row r="186" spans="1:38" ht="12" customHeight="1">
      <c r="A186" s="247"/>
      <c r="B186" s="230"/>
      <c r="C186" s="250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138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</row>
    <row r="187" spans="1:38" ht="12" customHeight="1">
      <c r="A187" s="247"/>
      <c r="B187" s="209"/>
      <c r="C187" s="245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95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</row>
    <row r="188" spans="1:38" ht="12" customHeight="1">
      <c r="A188" s="247"/>
      <c r="B188" s="230"/>
      <c r="C188" s="138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138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</row>
    <row r="189" spans="1:38" ht="12" customHeight="1">
      <c r="A189" s="247"/>
      <c r="B189" s="230"/>
      <c r="C189" s="138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138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</row>
    <row r="190" spans="1:38" ht="12" customHeight="1">
      <c r="A190" s="247"/>
      <c r="B190" s="230"/>
      <c r="C190" s="138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138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</row>
    <row r="191" spans="1:38" ht="12" customHeight="1">
      <c r="A191" s="247"/>
      <c r="B191" s="209"/>
      <c r="C191" s="245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95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</row>
    <row r="192" spans="1:38" ht="12" customHeight="1">
      <c r="A192" s="247"/>
      <c r="B192" s="209"/>
      <c r="C192" s="214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95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</row>
    <row r="193" spans="1:38" ht="12" customHeight="1">
      <c r="A193" s="247"/>
      <c r="B193" s="230"/>
      <c r="C193" s="21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138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</row>
    <row r="194" spans="1:38" ht="12" customHeight="1">
      <c r="A194" s="247"/>
      <c r="B194" s="209"/>
      <c r="C194" s="245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95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</row>
    <row r="195" spans="1:38" ht="12" customHeight="1">
      <c r="A195" s="247"/>
      <c r="B195" s="209"/>
      <c r="C195" s="245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95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</row>
    <row r="196" spans="1:38" ht="12" customHeight="1">
      <c r="A196" s="247"/>
      <c r="B196" s="230"/>
      <c r="C196" s="138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138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</row>
    <row r="197" spans="1:38" ht="12" customHeight="1">
      <c r="A197" s="247"/>
      <c r="B197" s="230"/>
      <c r="C197" s="138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138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</row>
    <row r="198" spans="1:38" ht="12" customHeight="1">
      <c r="A198" s="247"/>
      <c r="B198" s="209"/>
      <c r="C198" s="245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95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</row>
    <row r="199" spans="1:38" ht="12" customHeight="1">
      <c r="A199" s="247"/>
      <c r="B199" s="208"/>
      <c r="C199" s="95"/>
      <c r="D199" s="148"/>
      <c r="E199" s="148"/>
      <c r="F199" s="148"/>
      <c r="G199" s="148"/>
      <c r="H199" s="148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95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</row>
    <row r="200" spans="1:38" ht="12" customHeight="1">
      <c r="A200" s="247"/>
      <c r="B200" s="208"/>
      <c r="C200" s="139"/>
      <c r="D200" s="248"/>
      <c r="E200" s="248"/>
      <c r="F200" s="251"/>
      <c r="G200" s="248"/>
      <c r="H200" s="248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6"/>
      <c r="U200" s="138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</row>
    <row r="201" spans="1:38" ht="12" customHeight="1">
      <c r="A201" s="80"/>
      <c r="B201" s="113"/>
      <c r="C201" s="79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4"/>
      <c r="U201" s="115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</row>
    <row r="202" spans="1:21" ht="12" customHeight="1">
      <c r="A202" s="73"/>
      <c r="B202" s="74"/>
      <c r="C202" s="75"/>
      <c r="D202" s="75"/>
      <c r="E202" s="76"/>
      <c r="F202" s="77"/>
      <c r="G202" s="77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</row>
    <row r="203" spans="1:21" ht="12" customHeight="1">
      <c r="A203" s="73"/>
      <c r="B203" s="74"/>
      <c r="C203" s="75"/>
      <c r="D203" s="75"/>
      <c r="E203" s="76"/>
      <c r="F203" s="77"/>
      <c r="G203" s="77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</row>
    <row r="204" spans="1:21" ht="12" customHeight="1">
      <c r="A204" s="73"/>
      <c r="B204" s="74"/>
      <c r="C204" s="75"/>
      <c r="D204" s="75"/>
      <c r="E204" s="76"/>
      <c r="F204" s="77"/>
      <c r="G204" s="77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</row>
    <row r="205" spans="1:21" ht="12" customHeight="1">
      <c r="A205" s="69"/>
      <c r="B205" s="70"/>
      <c r="C205" s="70"/>
      <c r="D205" s="70"/>
      <c r="E205" s="78"/>
      <c r="F205" s="79"/>
      <c r="G205" s="79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</row>
    <row r="206" spans="1:21" ht="12" customHeight="1">
      <c r="A206" s="80"/>
      <c r="B206" s="70"/>
      <c r="C206" s="70"/>
      <c r="D206" s="70"/>
      <c r="E206" s="71"/>
      <c r="F206" s="79"/>
      <c r="G206" s="79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</row>
    <row r="207" spans="1:21" ht="12" customHeight="1">
      <c r="A207" s="80"/>
      <c r="B207" s="70"/>
      <c r="C207" s="70"/>
      <c r="D207" s="70"/>
      <c r="E207" s="78"/>
      <c r="F207" s="79"/>
      <c r="G207" s="79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</row>
    <row r="208" spans="1:21" ht="12" customHeight="1">
      <c r="A208" s="80"/>
      <c r="B208" s="81"/>
      <c r="C208" s="81"/>
      <c r="D208" s="81"/>
      <c r="E208" s="76"/>
      <c r="F208" s="77"/>
      <c r="G208" s="77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</row>
    <row r="209" spans="1:21" ht="12" customHeight="1">
      <c r="A209" s="80"/>
      <c r="B209" s="75"/>
      <c r="C209" s="75"/>
      <c r="D209" s="75"/>
      <c r="E209" s="76"/>
      <c r="F209" s="77"/>
      <c r="G209" s="77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</row>
    <row r="210" spans="1:21" s="8" customFormat="1" ht="12" customHeight="1">
      <c r="A210" s="69"/>
      <c r="B210" s="70"/>
      <c r="C210" s="70"/>
      <c r="D210" s="70"/>
      <c r="E210" s="78"/>
      <c r="F210" s="79"/>
      <c r="G210" s="79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</row>
    <row r="211" spans="1:21" ht="12" customHeight="1">
      <c r="A211" s="84"/>
      <c r="B211" s="79"/>
      <c r="C211" s="85"/>
      <c r="D211" s="85"/>
      <c r="E211" s="78"/>
      <c r="F211" s="79"/>
      <c r="G211" s="79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</row>
    <row r="212" spans="1:21" ht="12.75">
      <c r="A212" s="84"/>
      <c r="B212" s="75"/>
      <c r="C212" s="75"/>
      <c r="D212" s="75"/>
      <c r="E212" s="76"/>
      <c r="F212" s="86"/>
      <c r="G212" s="86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</row>
    <row r="213" spans="1:21" ht="14.25">
      <c r="A213" s="84"/>
      <c r="B213" s="88"/>
      <c r="C213" s="88"/>
      <c r="D213" s="88"/>
      <c r="E213" s="76"/>
      <c r="F213" s="86"/>
      <c r="G213" s="86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</row>
    <row r="214" spans="1:7" ht="12.75">
      <c r="A214" s="10"/>
      <c r="B214" s="5"/>
      <c r="C214" s="5"/>
      <c r="D214" s="5"/>
      <c r="E214" s="21"/>
      <c r="F214" s="17"/>
      <c r="G214" s="17"/>
    </row>
    <row r="215" spans="1:7" ht="12.75">
      <c r="A215" s="10"/>
      <c r="B215" s="5"/>
      <c r="C215" s="5"/>
      <c r="D215" s="5"/>
      <c r="E215" s="21"/>
      <c r="F215" s="17"/>
      <c r="G215" s="17"/>
    </row>
    <row r="216" spans="1:7" ht="12.75">
      <c r="A216" s="10"/>
      <c r="B216" s="5"/>
      <c r="C216" s="5"/>
      <c r="D216" s="5"/>
      <c r="E216" s="21"/>
      <c r="F216" s="17"/>
      <c r="G216" s="17"/>
    </row>
    <row r="217" spans="1:7" ht="12.75">
      <c r="A217" s="10"/>
      <c r="B217" s="5"/>
      <c r="C217" s="5"/>
      <c r="D217" s="5"/>
      <c r="E217" s="21"/>
      <c r="F217" s="17"/>
      <c r="G217" s="17"/>
    </row>
    <row r="218" spans="1:7" ht="12.75">
      <c r="A218" s="10"/>
      <c r="B218" s="5"/>
      <c r="C218" s="5"/>
      <c r="D218" s="5"/>
      <c r="E218" s="21"/>
      <c r="F218" s="17"/>
      <c r="G218" s="17"/>
    </row>
    <row r="219" spans="1:7" ht="12.75">
      <c r="A219" s="10"/>
      <c r="B219" s="5"/>
      <c r="C219" s="5"/>
      <c r="D219" s="5"/>
      <c r="E219" s="21"/>
      <c r="F219" s="17"/>
      <c r="G219" s="17"/>
    </row>
    <row r="220" spans="1:7" ht="12.75">
      <c r="A220" s="10"/>
      <c r="B220" s="5"/>
      <c r="C220" s="5"/>
      <c r="D220" s="5"/>
      <c r="E220" s="21"/>
      <c r="F220" s="17"/>
      <c r="G220" s="17"/>
    </row>
    <row r="221" spans="1:7" ht="12.75">
      <c r="A221" s="10"/>
      <c r="B221" s="5"/>
      <c r="C221" s="5"/>
      <c r="D221" s="5"/>
      <c r="E221" s="21"/>
      <c r="F221" s="17"/>
      <c r="G221" s="17"/>
    </row>
    <row r="222" spans="1:7" ht="12.75">
      <c r="A222" s="10"/>
      <c r="B222" s="5"/>
      <c r="C222" s="5"/>
      <c r="D222" s="5"/>
      <c r="E222" s="21"/>
      <c r="F222" s="17"/>
      <c r="G222" s="17"/>
    </row>
    <row r="223" spans="1:7" ht="12.75">
      <c r="A223" s="10"/>
      <c r="B223" s="5"/>
      <c r="C223" s="5"/>
      <c r="D223" s="5"/>
      <c r="E223" s="21"/>
      <c r="F223" s="17"/>
      <c r="G223" s="17"/>
    </row>
    <row r="224" spans="1:7" ht="12.75">
      <c r="A224" s="10"/>
      <c r="B224" s="5"/>
      <c r="C224" s="5"/>
      <c r="D224" s="5"/>
      <c r="E224" s="21"/>
      <c r="F224" s="17"/>
      <c r="G224" s="17"/>
    </row>
    <row r="225" spans="1:7" ht="12.75">
      <c r="A225" s="10"/>
      <c r="B225" s="5"/>
      <c r="C225" s="5"/>
      <c r="D225" s="5"/>
      <c r="E225" s="21"/>
      <c r="F225" s="17"/>
      <c r="G225" s="17"/>
    </row>
    <row r="226" spans="1:7" ht="12.75">
      <c r="A226" s="10"/>
      <c r="B226" s="5"/>
      <c r="C226" s="5"/>
      <c r="D226" s="5"/>
      <c r="E226" s="21"/>
      <c r="F226" s="17"/>
      <c r="G226" s="17"/>
    </row>
    <row r="227" spans="1:7" ht="12.75">
      <c r="A227" s="10"/>
      <c r="B227" s="5"/>
      <c r="C227" s="5"/>
      <c r="D227" s="5"/>
      <c r="E227" s="21"/>
      <c r="F227" s="17"/>
      <c r="G227" s="17"/>
    </row>
    <row r="228" spans="1:7" ht="12.75">
      <c r="A228" s="10"/>
      <c r="B228" s="5"/>
      <c r="C228" s="5"/>
      <c r="D228" s="5"/>
      <c r="E228" s="21"/>
      <c r="F228" s="17"/>
      <c r="G228" s="17"/>
    </row>
    <row r="229" spans="1:7" ht="12.75">
      <c r="A229" s="10"/>
      <c r="B229" s="5"/>
      <c r="C229" s="5"/>
      <c r="D229" s="5"/>
      <c r="E229" s="21"/>
      <c r="F229" s="17"/>
      <c r="G229" s="17"/>
    </row>
    <row r="230" spans="1:7" ht="12.75">
      <c r="A230" s="10"/>
      <c r="B230" s="5"/>
      <c r="C230" s="5"/>
      <c r="D230" s="5"/>
      <c r="E230" s="21"/>
      <c r="F230" s="17"/>
      <c r="G230" s="17"/>
    </row>
    <row r="231" spans="1:7" ht="12.75">
      <c r="A231" s="10"/>
      <c r="B231" s="5"/>
      <c r="C231" s="5"/>
      <c r="D231" s="5"/>
      <c r="E231" s="21"/>
      <c r="F231" s="17"/>
      <c r="G231" s="17"/>
    </row>
    <row r="232" spans="1:7" ht="12.75">
      <c r="A232" s="10"/>
      <c r="B232" s="5"/>
      <c r="C232" s="5"/>
      <c r="D232" s="5"/>
      <c r="E232" s="21"/>
      <c r="F232" s="17"/>
      <c r="G232" s="17"/>
    </row>
    <row r="233" spans="1:7" ht="12.75">
      <c r="A233" s="10"/>
      <c r="B233" s="5"/>
      <c r="C233" s="5"/>
      <c r="D233" s="5"/>
      <c r="E233" s="21"/>
      <c r="F233" s="17"/>
      <c r="G233" s="17"/>
    </row>
    <row r="234" spans="1:7" ht="12.75">
      <c r="A234" s="10"/>
      <c r="B234" s="5"/>
      <c r="C234" s="5"/>
      <c r="D234" s="5"/>
      <c r="E234" s="21"/>
      <c r="F234" s="17"/>
      <c r="G234" s="17"/>
    </row>
    <row r="235" spans="1:7" ht="12.75">
      <c r="A235" s="10"/>
      <c r="B235" s="5"/>
      <c r="C235" s="5"/>
      <c r="D235" s="5"/>
      <c r="E235" s="21"/>
      <c r="F235" s="17"/>
      <c r="G235" s="17"/>
    </row>
    <row r="236" spans="1:7" ht="12.75">
      <c r="A236" s="10"/>
      <c r="B236" s="5"/>
      <c r="C236" s="5"/>
      <c r="D236" s="5"/>
      <c r="E236" s="21"/>
      <c r="F236" s="17"/>
      <c r="G236" s="17"/>
    </row>
    <row r="237" spans="1:7" ht="12.75">
      <c r="A237" s="10"/>
      <c r="B237" s="5"/>
      <c r="C237" s="5"/>
      <c r="D237" s="5"/>
      <c r="E237" s="21"/>
      <c r="F237" s="17"/>
      <c r="G237" s="17"/>
    </row>
    <row r="238" spans="1:7" ht="12.75">
      <c r="A238" s="10"/>
      <c r="B238" s="5"/>
      <c r="C238" s="5"/>
      <c r="D238" s="5"/>
      <c r="E238" s="21"/>
      <c r="F238" s="17"/>
      <c r="G238" s="17"/>
    </row>
    <row r="239" spans="1:7" ht="12.75">
      <c r="A239" s="10"/>
      <c r="B239" s="5"/>
      <c r="C239" s="5"/>
      <c r="D239" s="5"/>
      <c r="E239" s="21"/>
      <c r="F239" s="17"/>
      <c r="G239" s="17"/>
    </row>
    <row r="240" spans="1:7" ht="12.75">
      <c r="A240" s="10"/>
      <c r="B240" s="5"/>
      <c r="C240" s="5"/>
      <c r="D240" s="5"/>
      <c r="E240" s="21"/>
      <c r="F240" s="17"/>
      <c r="G240" s="17"/>
    </row>
    <row r="241" spans="1:7" ht="12.75">
      <c r="A241" s="10"/>
      <c r="B241" s="5"/>
      <c r="C241" s="5"/>
      <c r="D241" s="5"/>
      <c r="E241" s="21"/>
      <c r="F241" s="17"/>
      <c r="G241" s="17"/>
    </row>
    <row r="242" spans="1:7" ht="12.75">
      <c r="A242" s="10"/>
      <c r="B242" s="5"/>
      <c r="C242" s="5"/>
      <c r="D242" s="5"/>
      <c r="E242" s="21"/>
      <c r="F242" s="17"/>
      <c r="G242" s="17"/>
    </row>
    <row r="243" spans="1:7" ht="12.75">
      <c r="A243" s="10"/>
      <c r="B243" s="5"/>
      <c r="C243" s="5"/>
      <c r="D243" s="5"/>
      <c r="E243" s="21"/>
      <c r="F243" s="17"/>
      <c r="G243" s="17"/>
    </row>
  </sheetData>
  <mergeCells count="4">
    <mergeCell ref="B109:E109"/>
    <mergeCell ref="B138:E138"/>
    <mergeCell ref="D136:E136"/>
    <mergeCell ref="B106:E106"/>
  </mergeCells>
  <printOptions horizontalCentered="1"/>
  <pageMargins left="0.7874015748031497" right="0" top="0" bottom="0" header="0" footer="0"/>
  <pageSetup fitToHeight="2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2006-12-18T11:11:59Z</cp:lastPrinted>
  <dcterms:created xsi:type="dcterms:W3CDTF">2001-11-23T11:26:15Z</dcterms:created>
  <dcterms:modified xsi:type="dcterms:W3CDTF">2006-12-18T11:13:04Z</dcterms:modified>
  <cp:category/>
  <cp:version/>
  <cp:contentType/>
  <cp:contentStatus/>
</cp:coreProperties>
</file>