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995" windowHeight="606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'Лист1'!$A$1:$Y$321</definedName>
  </definedNames>
  <calcPr fullCalcOnLoad="1"/>
</workbook>
</file>

<file path=xl/sharedStrings.xml><?xml version="1.0" encoding="utf-8"?>
<sst xmlns="http://schemas.openxmlformats.org/spreadsheetml/2006/main" count="623" uniqueCount="410">
  <si>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</si>
  <si>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</si>
  <si>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</si>
  <si>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</si>
  <si>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</si>
  <si>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</si>
  <si>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</si>
  <si>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</si>
  <si>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</si>
  <si>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</si>
  <si>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</si>
  <si>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</si>
  <si>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</si>
  <si>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</si>
  <si>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</si>
  <si>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</si>
  <si>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ОБЕСПЕЧЕНИЕ ДЕЯТЕЛЬНОСТИ ОРГАНОВ МЕСТНОГО</t>
  </si>
  <si>
    <t xml:space="preserve"> САМОУПРАВЛЕНИЯ  ПО ИСПОЛНЕНИЮ БЮДЖЕТА</t>
  </si>
  <si>
    <t>ОБЕСПЕЧЕНИЕ САНИТАРНО-ЭПИДЕМИОЛОГИЧЕСКОГО</t>
  </si>
  <si>
    <t xml:space="preserve"> БЛАГОПОЛУЧИЯ НАСЕЛЕНИЯ МО</t>
  </si>
  <si>
    <t>Под</t>
  </si>
  <si>
    <t>раздел</t>
  </si>
  <si>
    <t>Субсидии и субвенции</t>
  </si>
  <si>
    <t>СПОРТИВНЫХ ПЛОЩАДОК</t>
  </si>
  <si>
    <t>Трансферты населению</t>
  </si>
  <si>
    <t>ОБРАЗОВАНИЕ</t>
  </si>
  <si>
    <t>Расходы на содержание стационара дневного пребывания</t>
  </si>
  <si>
    <t>ИТОГО РАСХОДОВ</t>
  </si>
  <si>
    <t xml:space="preserve">                                                            МО №71 НА 2002 ГОД</t>
  </si>
  <si>
    <t xml:space="preserve">РЕЗЕРВНЫЙ ФОНД </t>
  </si>
  <si>
    <t>№</t>
  </si>
  <si>
    <t>п\п</t>
  </si>
  <si>
    <t>1.1.</t>
  </si>
  <si>
    <t>1.1.1.</t>
  </si>
  <si>
    <t>1.1.1.1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</si>
  <si>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</si>
  <si>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</si>
  <si>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</si>
  <si>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</si>
  <si>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</si>
  <si>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</si>
  <si>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</si>
  <si>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</si>
  <si>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</si>
  <si>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</si>
  <si>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</si>
  <si>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</si>
  <si>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</si>
  <si>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</si>
  <si>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</si>
  <si>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</si>
  <si>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</si>
  <si>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</si>
  <si>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</si>
  <si>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</si>
  <si>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</si>
  <si>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</si>
  <si>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</si>
  <si>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</si>
  <si>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</si>
  <si>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</si>
  <si>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</si>
  <si>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</si>
  <si>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</si>
  <si>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</si>
  <si>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</si>
  <si>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</si>
  <si>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</si>
  <si>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</si>
  <si>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</si>
  <si>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</si>
  <si>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</si>
  <si>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</si>
  <si>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</si>
  <si>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</si>
  <si>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</si>
  <si>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</si>
  <si>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</si>
  <si>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</si>
  <si>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</si>
  <si>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</si>
  <si>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</si>
  <si>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</si>
  <si>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</si>
  <si>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</si>
  <si>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</si>
  <si>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</si>
  <si>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</si>
  <si>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</si>
  <si>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</si>
  <si>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</si>
  <si>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</si>
  <si>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</si>
  <si>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</si>
  <si>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</si>
  <si>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</si>
  <si>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</si>
  <si>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</si>
  <si>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</si>
  <si>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</si>
  <si>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</si>
  <si>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</si>
  <si>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</si>
  <si>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</si>
  <si>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</si>
  <si>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</si>
  <si>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</si>
  <si>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1.1.2.1</t>
  </si>
  <si>
    <t>1.1.2.2</t>
  </si>
  <si>
    <t xml:space="preserve">Приобретение оборудования и предметов длительного пользования </t>
  </si>
  <si>
    <t>Под-</t>
  </si>
  <si>
    <t>ОБЪЕДИНЕНИЙ ПО ОХРАНЕ ОБЩЕСТВЕННОГО ПОРЯДКА</t>
  </si>
  <si>
    <t>раз-</t>
  </si>
  <si>
    <t>дел</t>
  </si>
  <si>
    <t>Содержание исполнительного органа МО</t>
  </si>
  <si>
    <t>О2701</t>
  </si>
  <si>
    <t>Код</t>
  </si>
  <si>
    <t>целев.</t>
  </si>
  <si>
    <t>вида</t>
  </si>
  <si>
    <t>расх.</t>
  </si>
  <si>
    <t>Обеспечение деятельности органов местного</t>
  </si>
  <si>
    <t>самоуправления</t>
  </si>
  <si>
    <t xml:space="preserve">Код </t>
  </si>
  <si>
    <t>эконом.</t>
  </si>
  <si>
    <t>О2601</t>
  </si>
  <si>
    <t>О29</t>
  </si>
  <si>
    <t>О27</t>
  </si>
  <si>
    <t>Расходы на закупку товаров и услуг для дошкольных учреждений</t>
  </si>
  <si>
    <t>Приобретение школьной формы многодетным семьям</t>
  </si>
  <si>
    <t>Расходы на закупку товаров и оплату услуг для КЮМ "Гюйс"</t>
  </si>
  <si>
    <t>ГОСУПРАВЛЕНИЕ И МЕСТНОЕ САМОУПРАВЛЕНИЕ</t>
  </si>
  <si>
    <t>Выплата пенсий и пособий</t>
  </si>
  <si>
    <t>Прочие трансферты населению</t>
  </si>
  <si>
    <t>Оплата содержания помещений</t>
  </si>
  <si>
    <t>Оплата водоснабжения помещений</t>
  </si>
  <si>
    <t>Оплата текущ. ремонта обор. и инв.</t>
  </si>
  <si>
    <t xml:space="preserve">Оплата текущ ремонта зданий </t>
  </si>
  <si>
    <t>Прочие текущие расходы</t>
  </si>
  <si>
    <t>Гл</t>
  </si>
  <si>
    <t>01</t>
  </si>
  <si>
    <t>2.1</t>
  </si>
  <si>
    <t>0100</t>
  </si>
  <si>
    <t>0106</t>
  </si>
  <si>
    <t>0501</t>
  </si>
  <si>
    <t>075</t>
  </si>
  <si>
    <t xml:space="preserve">РАСХОДЫ НА ОРГАНИЗАЦИЮ И СОДЕРЖАНИЕ ОБЩЕСТВЕННЫХ </t>
  </si>
  <si>
    <t>РАСХОДЫ НА ЖИЛИЩНОЕ ХОЗЯЙСТВО</t>
  </si>
  <si>
    <t>2.4.1</t>
  </si>
  <si>
    <t>290</t>
  </si>
  <si>
    <t>083</t>
  </si>
  <si>
    <t>РАСХОДЫ НА ОБЩЕЕ ОБРАЗОВАНИЕ</t>
  </si>
  <si>
    <t>Расходы на закупку товаров и оплату услуг для учреждений</t>
  </si>
  <si>
    <t>Расходы на закупку товаров и оплату услуг для школ</t>
  </si>
  <si>
    <t>начального профессионального  образования</t>
  </si>
  <si>
    <t>ПРОЧИЕ РАСХОДЫ В ОБЛАСТИ ОБРАЗОВАНИЯ</t>
  </si>
  <si>
    <t>Выплата пособий опекаемым</t>
  </si>
  <si>
    <t>Проведение летней оздоровительной кампании для детей</t>
  </si>
  <si>
    <t>находящихся под опекой</t>
  </si>
  <si>
    <t xml:space="preserve">РАСХОДЫ НА ОРГАНИЗАЦИЮ И СОДЕРЖАНИЕ СРЕДСТВ </t>
  </si>
  <si>
    <t>МАССОВОЙ ИНФОРМАЦИИ МО</t>
  </si>
  <si>
    <t>Расходы на закупку товаров и оплату услуг для УК "Смольный"</t>
  </si>
  <si>
    <t>Расходы на финансирование деятельности поисковых отрядов</t>
  </si>
  <si>
    <t>Расходы на оплату  работ, выполненных органами, налагающими</t>
  </si>
  <si>
    <t xml:space="preserve">                                                                                                                 </t>
  </si>
  <si>
    <t>РАСХОДЫ НА КОММУНАЛЬНОЕ ХОЗЯЙСТВО</t>
  </si>
  <si>
    <t>ПРОЧИЕ РАСХОДЫ, НЕ ОТНЕСЕНЫЕ К ДРУГИМ ПОДРАЗДЕЛАМ</t>
  </si>
  <si>
    <t>2.4.1.1</t>
  </si>
  <si>
    <t>2.4.1.1.1</t>
  </si>
  <si>
    <t>0500</t>
  </si>
  <si>
    <t>1.1.1</t>
  </si>
  <si>
    <t>1.1.2</t>
  </si>
  <si>
    <t>к постановлению Муниципального Совета МО № 71</t>
  </si>
  <si>
    <t>1.1.1.2</t>
  </si>
  <si>
    <t>2.1.1</t>
  </si>
  <si>
    <t>1.1</t>
  </si>
  <si>
    <t>1.1.2.3</t>
  </si>
  <si>
    <t>1.1.2.4</t>
  </si>
  <si>
    <t>1.1.2.5</t>
  </si>
  <si>
    <t>1.1.2.6</t>
  </si>
  <si>
    <t>1.1.2.7</t>
  </si>
  <si>
    <t xml:space="preserve">СОДЕРЖАНИЕ ОРГАНОВ МЕСТНОГО САМОУПРАВЛЕНИЯ </t>
  </si>
  <si>
    <t>2.2</t>
  </si>
  <si>
    <t>000</t>
  </si>
  <si>
    <t>2.2.1</t>
  </si>
  <si>
    <t>2.2.2</t>
  </si>
  <si>
    <t>310</t>
  </si>
  <si>
    <t>Расходы на ремонт металлических дверей в подъездах</t>
  </si>
  <si>
    <t>2.2.1.1</t>
  </si>
  <si>
    <t xml:space="preserve">РАСХОДЫ НА  БЛАГОУСТРОЙСТВО ВНУТРИДВОРОВЫХ  </t>
  </si>
  <si>
    <t>ТЕРРИТОРИЙ МО</t>
  </si>
  <si>
    <t>2.2.2.1</t>
  </si>
  <si>
    <t>2.2.2.2</t>
  </si>
  <si>
    <t>2.2.2.3</t>
  </si>
  <si>
    <t xml:space="preserve">Расходы на асфальтирование </t>
  </si>
  <si>
    <t>Расходы на озеленение и пешеходные дорожки</t>
  </si>
  <si>
    <t>Расходы на установку ограждений</t>
  </si>
  <si>
    <t>Расходы на оборудование контейнерных площадок</t>
  </si>
  <si>
    <t>Расходы на снос деревьев-угроз</t>
  </si>
  <si>
    <t>2.2.2.1.1</t>
  </si>
  <si>
    <t>2.2.2.1.2</t>
  </si>
  <si>
    <t>2.2.2.1.3</t>
  </si>
  <si>
    <t>2.2.2.1.4</t>
  </si>
  <si>
    <t>2.2.2.1.5</t>
  </si>
  <si>
    <t>2.2.2.2.1</t>
  </si>
  <si>
    <t>РАСХОДЫ НА УСТАНОВКУ И СОДЕРЖАНИЕ ДЕТСКИХ И</t>
  </si>
  <si>
    <t>2.2.2.2.2</t>
  </si>
  <si>
    <t>2.2.2.2.3</t>
  </si>
  <si>
    <t>2.2.2.2.4</t>
  </si>
  <si>
    <t>2.2.2.3.1</t>
  </si>
  <si>
    <t xml:space="preserve">Расходы на выполнение санитарных норм на территории МО </t>
  </si>
  <si>
    <t>Расходы на установку детских площадок</t>
  </si>
  <si>
    <t>Расходы на установку спортивных площадок</t>
  </si>
  <si>
    <t>Расходы на содержание детских площадок</t>
  </si>
  <si>
    <t>2.3</t>
  </si>
  <si>
    <t>РАСХОДЫ НА МЕРОПРИЯТИЯ ПО ГРАЖДАНСКОЙ ОБОРОНЕ</t>
  </si>
  <si>
    <t>И ЗАЩИТЕ НАСЕЛЕНИЯ ОТ ЧРЕЗВЫЧАЙНЫХ СИТУАЦИЙ</t>
  </si>
  <si>
    <t>ПРЕДУПРЕЖДЕНИЕ И ЛИКВИДАЦИЯ ПОСЛЕДСТВИЙ</t>
  </si>
  <si>
    <t>2.3.1</t>
  </si>
  <si>
    <t>2.3.1.1</t>
  </si>
  <si>
    <t xml:space="preserve"> ОБРАЗОВАНИЕ</t>
  </si>
  <si>
    <t>2.4</t>
  </si>
  <si>
    <t xml:space="preserve"> ЖИЛИЩНО-КОММУНАЛЬНОЕ ХОЗЯЙСТВО</t>
  </si>
  <si>
    <t>2.4.2</t>
  </si>
  <si>
    <t>2.4.2.1</t>
  </si>
  <si>
    <t>2.4.2.1.1</t>
  </si>
  <si>
    <t>2.4.2.2</t>
  </si>
  <si>
    <t>2.4.2.2.1</t>
  </si>
  <si>
    <t>2.5</t>
  </si>
  <si>
    <t>2.5.1</t>
  </si>
  <si>
    <t>2.6</t>
  </si>
  <si>
    <t>2.5.1.1</t>
  </si>
  <si>
    <t>2.6.1</t>
  </si>
  <si>
    <t>2.6.1.1</t>
  </si>
  <si>
    <t>2.7</t>
  </si>
  <si>
    <t>2.7.1</t>
  </si>
  <si>
    <t>РАСХОДЫ НА МОЛОДЕЖНУЮ ПОЛИТИКУ</t>
  </si>
  <si>
    <t>2.7.1.1</t>
  </si>
  <si>
    <t>Расходы на военно-патриотические мероприятия для подростков</t>
  </si>
  <si>
    <t>2.7.1.1.1</t>
  </si>
  <si>
    <t xml:space="preserve">ПРАВООХРАНИТЕЛЬНАЯ ДЕЯТЕЛЬНОСТЬ </t>
  </si>
  <si>
    <t>2.1.1.1</t>
  </si>
  <si>
    <t>2.2.1.1.1</t>
  </si>
  <si>
    <t xml:space="preserve">СРЕДСТВА МАССОВОЙ ИНФОРМАЦИИ </t>
  </si>
  <si>
    <t>3004</t>
  </si>
  <si>
    <t>397</t>
  </si>
  <si>
    <t>Целевая субвенция для учреждений судебной системы</t>
  </si>
  <si>
    <t xml:space="preserve">Целевая субвенция органам внутренних дел </t>
  </si>
  <si>
    <t xml:space="preserve">Целевая субвенция для учреждений, обеспечивающих  Моб- </t>
  </si>
  <si>
    <t>Целевая субвенция органам прокуратуры</t>
  </si>
  <si>
    <t>Целевая субвенция налоговым органам</t>
  </si>
  <si>
    <t xml:space="preserve">штрафные санкции за адм. правонарушения, в соотвии с договором </t>
  </si>
  <si>
    <t>Расходы на закупку товаров и услуг для Фрунзенского РВК</t>
  </si>
  <si>
    <t>Целевая субвенция на образование</t>
  </si>
  <si>
    <t>Расходы на закупку товаров и услуг для Фрунзенского суда</t>
  </si>
  <si>
    <t>Расходы на закупку товаров и услуг для прокуратуры Фрунз. р-на</t>
  </si>
  <si>
    <t>Расходы на закупку товаров и услуг для библиотек Фрунз. р-на</t>
  </si>
  <si>
    <t>Целевые субвенции на культуру, искусство и кинематографию</t>
  </si>
  <si>
    <t>Целевые субвенции на здравоохранение</t>
  </si>
  <si>
    <t>Расходы на закупку товаров и услуг для ТМО-50</t>
  </si>
  <si>
    <t>Целевые субвенции на социальную политику</t>
  </si>
  <si>
    <t>социального обеспечения</t>
  </si>
  <si>
    <t>(Приложение 6)</t>
  </si>
  <si>
    <t xml:space="preserve"> (Приложение 6)</t>
  </si>
  <si>
    <t>и вневойсковую подготовку  (Приложение 6)</t>
  </si>
  <si>
    <t>Оплата горюче-смазочных материалов</t>
  </si>
  <si>
    <t>1.1.2.1.1</t>
  </si>
  <si>
    <t>1.1.2.1.2</t>
  </si>
  <si>
    <t>1.1.1.1.1</t>
  </si>
  <si>
    <t>1.1.1.1.2</t>
  </si>
  <si>
    <t xml:space="preserve">Оплата труда </t>
  </si>
  <si>
    <t xml:space="preserve">Оплата труда гражданских служащих </t>
  </si>
  <si>
    <t>Выходное пособие при увольнении</t>
  </si>
  <si>
    <t>1.1.2.5.1</t>
  </si>
  <si>
    <t>1.1.2.5.2</t>
  </si>
  <si>
    <t>029</t>
  </si>
  <si>
    <t>Оплата потребления тепловой энергии</t>
  </si>
  <si>
    <t>Оплата отопления и технологических нужд</t>
  </si>
  <si>
    <t>1.1.2.5.2.1</t>
  </si>
  <si>
    <t>1.1.2.5.3</t>
  </si>
  <si>
    <t>1.1.2.5.4</t>
  </si>
  <si>
    <t>Оплата потребления электрической энергии</t>
  </si>
  <si>
    <t>Оплата аренды помещений, земли и другого имущества</t>
  </si>
  <si>
    <t>1.1.2.7.1</t>
  </si>
  <si>
    <t>Приобретение и модернизация непроизв. оборудования и предметов</t>
  </si>
  <si>
    <t xml:space="preserve">длительного пользования для госуд. и муниципальных учреждений </t>
  </si>
  <si>
    <t>2.2.1.1.1.1</t>
  </si>
  <si>
    <t>Субвенции</t>
  </si>
  <si>
    <t>2.4.1.1.1.1</t>
  </si>
  <si>
    <t xml:space="preserve">Прочие текущие расходы </t>
  </si>
  <si>
    <t xml:space="preserve">Прочие текущие расходы на закупку товаров и оплату услуг </t>
  </si>
  <si>
    <t>Прочие текущие расходы  (Газета)</t>
  </si>
  <si>
    <t>2.1.1.1.1</t>
  </si>
  <si>
    <t>2.3.1.1.1</t>
  </si>
  <si>
    <t>2.4.2.1.1.1</t>
  </si>
  <si>
    <t>2.6.1.1.1</t>
  </si>
  <si>
    <t>2.8.1.1.1.1</t>
  </si>
  <si>
    <t>2.2.2.1.1.1</t>
  </si>
  <si>
    <t>2.2.2.1.1.1.1</t>
  </si>
  <si>
    <t>2.2.2.1.2.1</t>
  </si>
  <si>
    <t>2.2.2.1.2.1.1</t>
  </si>
  <si>
    <t>2.2.2.1.3.1</t>
  </si>
  <si>
    <t>2.2.2.1.3.1.1</t>
  </si>
  <si>
    <t>2.2.2.1.4.1</t>
  </si>
  <si>
    <t>2.2.2.1.4.1.1</t>
  </si>
  <si>
    <t>2.2.2.1.5.1</t>
  </si>
  <si>
    <t>2.2.2.1.5.1.1</t>
  </si>
  <si>
    <t>2.2.2.2.1.1</t>
  </si>
  <si>
    <t>2.2.2.2.1.1.1</t>
  </si>
  <si>
    <t>2.2.2.2.2.1</t>
  </si>
  <si>
    <t>2.2.2.2.2.1.1</t>
  </si>
  <si>
    <t>2.2.2.2.3.1</t>
  </si>
  <si>
    <t>2.2.2.2.3.1.1</t>
  </si>
  <si>
    <t>2.2.2.2.4.1</t>
  </si>
  <si>
    <t>2.2.2.2.4.1.1</t>
  </si>
  <si>
    <t>2.2.2.3.1.1</t>
  </si>
  <si>
    <t>2.2.2.3.1.1.1</t>
  </si>
  <si>
    <t>1.1.2.5.5</t>
  </si>
  <si>
    <t>1.1.2.5.6</t>
  </si>
  <si>
    <t>1.1.2.6.1</t>
  </si>
  <si>
    <t>1.1.2.6.2</t>
  </si>
  <si>
    <t>1.1.2.6.3</t>
  </si>
  <si>
    <t>2.4.2.2.1.1</t>
  </si>
  <si>
    <t>2.5.1.1.1</t>
  </si>
  <si>
    <t>План</t>
  </si>
  <si>
    <t>на</t>
  </si>
  <si>
    <t>Прочие коммунальные услуги</t>
  </si>
  <si>
    <t>Целевая субвенция для общественных организаций Фруз. р-на</t>
  </si>
  <si>
    <t>Расходы на закупку товаров и услуг для Обществ. орг. Фрунз. р-на</t>
  </si>
  <si>
    <t>Приобретение продуктов питания</t>
  </si>
  <si>
    <t>1.1.2.1.3</t>
  </si>
  <si>
    <t xml:space="preserve">                                                            МО №71 НА 2005 ГОД</t>
  </si>
  <si>
    <t xml:space="preserve">           от 09 февраля 2005 г. № 12</t>
  </si>
  <si>
    <t xml:space="preserve">                 ВЕДОМСТВЕННАЯ СТРУКТУРА РАСХОДОВ МЕСТНОГО БЮДЖЕТА</t>
  </si>
  <si>
    <t>Расходы на ремонт и содержание хоккейных площадок</t>
  </si>
  <si>
    <t>учреждений образования</t>
  </si>
  <si>
    <t xml:space="preserve">Расходы на военно-патриотические мероприятия для </t>
  </si>
  <si>
    <t>юбилейных торжеств для жителей в честь 60-летия Победы в ВОВ</t>
  </si>
  <si>
    <t xml:space="preserve">Расходы на финансирование мероприятий по организации </t>
  </si>
  <si>
    <t>2.6.1.2</t>
  </si>
  <si>
    <t>2.6.1.2.1.1</t>
  </si>
  <si>
    <t>2.6.1.2.1</t>
  </si>
  <si>
    <t>2.6.1.3</t>
  </si>
  <si>
    <t>2.6.1.3.1</t>
  </si>
  <si>
    <t>2.6.1.3.1.1</t>
  </si>
  <si>
    <t>2.6.1.4</t>
  </si>
  <si>
    <t>2.6.1.4.1</t>
  </si>
  <si>
    <t>2.6.1.4.1.1</t>
  </si>
  <si>
    <t>2.6.1.5</t>
  </si>
  <si>
    <t>2.6.1.5.1</t>
  </si>
  <si>
    <t>2.6.1.5.1.1</t>
  </si>
  <si>
    <t>2.6.1.6</t>
  </si>
  <si>
    <t>2.6.1.6.1</t>
  </si>
  <si>
    <t>2.6.1.6.1.1</t>
  </si>
  <si>
    <t>2.7.2</t>
  </si>
  <si>
    <t>2.7.2.1</t>
  </si>
  <si>
    <t>2.7.2.1.1</t>
  </si>
  <si>
    <t>2.7.2.1.1.1</t>
  </si>
  <si>
    <t>2.7.2.1.1.1.1</t>
  </si>
  <si>
    <t>Расходы на приобретение оборудования для 11, 47 ОМ, МОТОР ТС№2</t>
  </si>
  <si>
    <t>2.7.2.2</t>
  </si>
  <si>
    <t>2.7.2.2.1</t>
  </si>
  <si>
    <t>2.7.2.2.1.1</t>
  </si>
  <si>
    <t>2.7.2.2.1.1.1</t>
  </si>
  <si>
    <t>2.7.2.3</t>
  </si>
  <si>
    <t>2.7.2.3.1</t>
  </si>
  <si>
    <t>2.7.2.3.1.1</t>
  </si>
  <si>
    <t>2.7.2.3.1.1.1</t>
  </si>
  <si>
    <t>2.7.2.4</t>
  </si>
  <si>
    <t>2.7.2.4.1</t>
  </si>
  <si>
    <t>2.7.2.4.1.1</t>
  </si>
  <si>
    <t>2.7.2.4.1.1.1</t>
  </si>
  <si>
    <t>2.7.2.5</t>
  </si>
  <si>
    <t>2.7.2.5.1</t>
  </si>
  <si>
    <t>2.7.2.5.1.1</t>
  </si>
  <si>
    <t>2.7.2.5.1.1.1</t>
  </si>
  <si>
    <t>2.7.2.6</t>
  </si>
  <si>
    <t>2.7.2.6.1</t>
  </si>
  <si>
    <t>2.7.2.6.1.1</t>
  </si>
  <si>
    <t>2.7.2.6.1.1.1</t>
  </si>
  <si>
    <t>2.7.2.6.2.1</t>
  </si>
  <si>
    <t>2.7.2.6.2</t>
  </si>
  <si>
    <t>2.7.2.6.2.1.1</t>
  </si>
  <si>
    <t>2.7.2.6.3</t>
  </si>
  <si>
    <t>2.7.2.6.3.1</t>
  </si>
  <si>
    <t>2.7.2.6.3.1.1</t>
  </si>
  <si>
    <t>2.7.2.7</t>
  </si>
  <si>
    <t>2.7.2.7.1</t>
  </si>
  <si>
    <t>2.7.2.7.1.1</t>
  </si>
  <si>
    <t>2.7.2.7.1.1.1</t>
  </si>
  <si>
    <t>2.7.2.8</t>
  </si>
  <si>
    <t>2.7.2.8.1</t>
  </si>
  <si>
    <t>2.7.2.8.1.1</t>
  </si>
  <si>
    <t>2.7.2.8.1.1.1</t>
  </si>
  <si>
    <t>2.7.2.8.2</t>
  </si>
  <si>
    <t>2.7.2.8.2.1</t>
  </si>
  <si>
    <t>2.7.2.8.2.1.1</t>
  </si>
  <si>
    <t>2.7.2.9</t>
  </si>
  <si>
    <t>2.7.2.9.1</t>
  </si>
  <si>
    <t>2.7.2.9.1.1</t>
  </si>
  <si>
    <t>2.7.2.9.1.1.1</t>
  </si>
  <si>
    <t>2.7.2.10</t>
  </si>
  <si>
    <t>2.7.2.10.1</t>
  </si>
  <si>
    <t>2.7.2.10.1.1</t>
  </si>
  <si>
    <t>2.7.2.10.1.1.1</t>
  </si>
  <si>
    <t>2005г.</t>
  </si>
  <si>
    <t>Председатель Муниципального Совета МО № 71                                                     Р.А.Яхин</t>
  </si>
  <si>
    <t>Прочие текущие расходы  (Проч.)</t>
  </si>
  <si>
    <t>2.5.1.1.2</t>
  </si>
  <si>
    <t xml:space="preserve">      Приложение № 2а</t>
  </si>
  <si>
    <t>Примеч.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</si>
</sst>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E+00"/>
  </numFmts>
  <fonts count="25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name val="Arial Cyr"/>
      <family val="0"/>
    </font>
    <font>
      <sz val="8"/>
      <color indexed="10"/>
      <name val="Times New Roman Cyr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6" xfId="0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6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9" fillId="0" borderId="17" xfId="0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49" fontId="15" fillId="0" borderId="18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18" fillId="0" borderId="17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49" fontId="3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0" fontId="18" fillId="0" borderId="28" xfId="0" applyFont="1" applyBorder="1" applyAlignment="1">
      <alignment/>
    </xf>
    <xf numFmtId="0" fontId="3" fillId="0" borderId="27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18" fillId="0" borderId="2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33" xfId="0" applyNumberFormat="1" applyFont="1" applyBorder="1" applyAlignment="1">
      <alignment horizontal="center"/>
    </xf>
    <xf numFmtId="1" fontId="15" fillId="0" borderId="11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18" fillId="0" borderId="34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5" fillId="0" borderId="35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3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4"/>
  <sheetViews>
    <sheetView tabSelected="1" view="pageBreakPreview" zoomScaleSheetLayoutView="100" workbookViewId="0" topLeftCell="A1">
      <selection activeCell="I219" sqref="I219"/>
    </sheetView>
  </sheetViews>
  <sheetFormatPr defaultColWidth="9.00390625" defaultRowHeight="12.75"/>
  <cols>
    <col min="1" max="1" width="10.125" style="34" customWidth="1"/>
    <col min="2" max="2" width="56.75390625" style="0" customWidth="1"/>
    <col min="3" max="3" width="3.00390625" style="0" customWidth="1"/>
    <col min="5" max="5" width="7.375" style="0" customWidth="1"/>
    <col min="6" max="6" width="7.125" style="22" customWidth="1"/>
    <col min="7" max="7" width="7.625" style="18" customWidth="1"/>
    <col min="8" max="8" width="10.75390625" style="18" customWidth="1"/>
    <col min="9" max="9" width="13.375" style="18" customWidth="1"/>
    <col min="10" max="10" width="9.375" style="0" customWidth="1"/>
    <col min="11" max="11" width="9.00390625" style="0" customWidth="1"/>
    <col min="12" max="12" width="9.25390625" style="0" customWidth="1"/>
    <col min="13" max="13" width="8.875" style="0" customWidth="1"/>
    <col min="14" max="23" width="9.25390625" style="0" customWidth="1"/>
    <col min="24" max="24" width="10.25390625" style="0" customWidth="1"/>
    <col min="25" max="25" width="6.375" style="0" customWidth="1"/>
    <col min="26" max="27" width="5.625" style="0" customWidth="1"/>
    <col min="28" max="28" width="5.75390625" style="0" customWidth="1"/>
    <col min="29" max="29" width="6.125" style="0" customWidth="1"/>
    <col min="30" max="30" width="6.625" style="0" customWidth="1"/>
    <col min="31" max="31" width="6.00390625" style="0" customWidth="1"/>
    <col min="32" max="32" width="5.375" style="0" customWidth="1"/>
    <col min="33" max="33" width="6.125" style="0" customWidth="1"/>
    <col min="34" max="34" width="7.125" style="0" customWidth="1"/>
    <col min="35" max="35" width="6.375" style="0" customWidth="1"/>
    <col min="36" max="36" width="5.375" style="0" customWidth="1"/>
    <col min="37" max="37" width="5.75390625" style="0" customWidth="1"/>
    <col min="38" max="39" width="5.875" style="0" customWidth="1"/>
    <col min="40" max="40" width="5.75390625" style="0" customWidth="1"/>
    <col min="41" max="41" width="5.375" style="0" customWidth="1"/>
    <col min="42" max="42" width="5.625" style="0" customWidth="1"/>
  </cols>
  <sheetData>
    <row r="1" spans="1:43" ht="15.75" customHeight="1">
      <c r="A1" s="37"/>
      <c r="B1" s="28"/>
      <c r="C1" s="28"/>
      <c r="D1" s="28"/>
      <c r="E1" s="283"/>
      <c r="F1" s="284"/>
      <c r="G1" s="338" t="s">
        <v>408</v>
      </c>
      <c r="H1" s="338"/>
      <c r="I1" s="285"/>
      <c r="J1" s="286"/>
      <c r="K1" s="247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</row>
    <row r="2" spans="1:43" ht="13.5" customHeight="1">
      <c r="A2" s="248"/>
      <c r="B2" s="249"/>
      <c r="C2" s="249"/>
      <c r="D2" s="260" t="s">
        <v>171</v>
      </c>
      <c r="E2" s="287"/>
      <c r="F2" s="288"/>
      <c r="G2" s="289"/>
      <c r="H2" s="289"/>
      <c r="I2" s="260"/>
      <c r="J2" s="289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</row>
    <row r="3" spans="1:43" ht="13.5" customHeight="1">
      <c r="A3" s="37"/>
      <c r="B3" s="250" t="s">
        <v>163</v>
      </c>
      <c r="C3" s="250"/>
      <c r="D3" s="250"/>
      <c r="E3" s="289"/>
      <c r="F3" s="260" t="s">
        <v>331</v>
      </c>
      <c r="G3" s="260"/>
      <c r="H3" s="260"/>
      <c r="I3" s="260"/>
      <c r="J3" s="290"/>
      <c r="K3" s="25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26:43" ht="6.75" customHeight="1"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</row>
    <row r="5" spans="1:43" ht="14.25" customHeight="1">
      <c r="A5" s="37"/>
      <c r="B5" s="41" t="s">
        <v>332</v>
      </c>
      <c r="C5" s="41"/>
      <c r="D5" s="41"/>
      <c r="E5" s="4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</row>
    <row r="6" spans="1:43" ht="15" customHeight="1">
      <c r="A6" s="37"/>
      <c r="B6" s="41" t="s">
        <v>330</v>
      </c>
      <c r="C6" s="41"/>
      <c r="D6" s="41"/>
      <c r="E6" s="4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10.5" customHeight="1">
      <c r="A7" s="37"/>
      <c r="B7" s="26"/>
      <c r="C7" s="26"/>
      <c r="D7" s="26"/>
      <c r="E7" s="26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</row>
    <row r="8" spans="2:43" ht="12" customHeight="1" thickBot="1">
      <c r="B8" s="186"/>
      <c r="C8" s="71"/>
      <c r="J8" s="246"/>
      <c r="K8" s="67"/>
      <c r="L8" s="67"/>
      <c r="M8" s="67"/>
      <c r="N8" s="67"/>
      <c r="O8" s="346"/>
      <c r="P8" s="67"/>
      <c r="Q8" s="67"/>
      <c r="R8" s="67"/>
      <c r="S8" s="67"/>
      <c r="T8" s="67"/>
      <c r="U8" s="67"/>
      <c r="V8" s="67"/>
      <c r="W8" s="67"/>
      <c r="X8" s="67"/>
      <c r="Y8" s="67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pans="1:43" ht="12.75">
      <c r="A9" s="197" t="s">
        <v>30</v>
      </c>
      <c r="B9" s="193" t="s">
        <v>0</v>
      </c>
      <c r="C9" s="195" t="s">
        <v>138</v>
      </c>
      <c r="D9" s="189" t="s">
        <v>110</v>
      </c>
      <c r="E9" s="109" t="s">
        <v>116</v>
      </c>
      <c r="F9" s="190" t="s">
        <v>116</v>
      </c>
      <c r="G9" s="109" t="s">
        <v>122</v>
      </c>
      <c r="H9" s="189" t="s">
        <v>323</v>
      </c>
      <c r="I9" s="189" t="s">
        <v>409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</row>
    <row r="10" spans="1:43" ht="12.75">
      <c r="A10" s="198" t="s">
        <v>31</v>
      </c>
      <c r="B10" s="194"/>
      <c r="C10" s="91"/>
      <c r="D10" s="106" t="s">
        <v>112</v>
      </c>
      <c r="E10" s="108" t="s">
        <v>117</v>
      </c>
      <c r="F10" s="191" t="s">
        <v>118</v>
      </c>
      <c r="G10" s="108" t="s">
        <v>123</v>
      </c>
      <c r="H10" s="106" t="s">
        <v>324</v>
      </c>
      <c r="I10" s="106"/>
      <c r="J10" s="268"/>
      <c r="K10" s="268"/>
      <c r="L10" s="268"/>
      <c r="M10" s="26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</row>
    <row r="11" spans="1:43" ht="15" customHeight="1" thickBot="1">
      <c r="A11" s="199"/>
      <c r="B11" s="122"/>
      <c r="C11" s="121"/>
      <c r="D11" s="107" t="s">
        <v>113</v>
      </c>
      <c r="E11" s="161" t="s">
        <v>1</v>
      </c>
      <c r="F11" s="192" t="s">
        <v>119</v>
      </c>
      <c r="G11" s="161" t="s">
        <v>1</v>
      </c>
      <c r="H11" s="339" t="s">
        <v>404</v>
      </c>
      <c r="I11" s="339"/>
      <c r="J11" s="108"/>
      <c r="K11" s="108"/>
      <c r="L11" s="108"/>
      <c r="M11" s="108"/>
      <c r="N11" s="108"/>
      <c r="O11" s="316"/>
      <c r="P11" s="316"/>
      <c r="Q11" s="316"/>
      <c r="R11" s="316"/>
      <c r="S11" s="316"/>
      <c r="T11" s="316"/>
      <c r="U11" s="316"/>
      <c r="V11" s="316"/>
      <c r="W11" s="352"/>
      <c r="X11" s="316"/>
      <c r="Y11" s="316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43" s="3" customFormat="1" ht="12" customHeight="1" thickBot="1">
      <c r="A12" s="163">
        <v>1</v>
      </c>
      <c r="B12" s="152">
        <v>2</v>
      </c>
      <c r="C12" s="100">
        <v>3</v>
      </c>
      <c r="D12" s="100">
        <v>4</v>
      </c>
      <c r="E12" s="156">
        <v>5</v>
      </c>
      <c r="F12" s="100">
        <v>6</v>
      </c>
      <c r="G12" s="100">
        <v>7</v>
      </c>
      <c r="H12" s="100">
        <v>8</v>
      </c>
      <c r="I12" s="100">
        <v>9</v>
      </c>
      <c r="J12" s="108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75"/>
      <c r="X12" s="75"/>
      <c r="Y12" s="75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</row>
    <row r="13" spans="1:43" s="8" customFormat="1" ht="15.75" customHeight="1" thickBot="1">
      <c r="A13" s="233">
        <v>1</v>
      </c>
      <c r="B13" s="112" t="s">
        <v>130</v>
      </c>
      <c r="C13" s="124" t="s">
        <v>139</v>
      </c>
      <c r="D13" s="153" t="s">
        <v>141</v>
      </c>
      <c r="E13" s="113"/>
      <c r="F13" s="69"/>
      <c r="G13" s="70"/>
      <c r="H13" s="235">
        <f>SUM(H14)</f>
        <v>7850</v>
      </c>
      <c r="I13" s="235"/>
      <c r="J13" s="202"/>
      <c r="K13" s="202"/>
      <c r="L13" s="202"/>
      <c r="M13" s="202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</row>
    <row r="14" spans="1:43" s="8" customFormat="1" ht="13.5" customHeight="1">
      <c r="A14" s="200" t="s">
        <v>174</v>
      </c>
      <c r="B14" s="123" t="s">
        <v>180</v>
      </c>
      <c r="C14" s="149"/>
      <c r="D14" s="277" t="s">
        <v>142</v>
      </c>
      <c r="E14" s="212"/>
      <c r="F14" s="82"/>
      <c r="G14" s="212"/>
      <c r="H14" s="197">
        <f>SUM(H15,H20)</f>
        <v>7850</v>
      </c>
      <c r="I14" s="197"/>
      <c r="J14" s="353"/>
      <c r="K14" s="353"/>
      <c r="L14" s="353"/>
      <c r="M14" s="353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s="24" customFormat="1" ht="13.5" customHeight="1">
      <c r="A15" s="232" t="s">
        <v>169</v>
      </c>
      <c r="B15" s="264" t="s">
        <v>114</v>
      </c>
      <c r="C15" s="127"/>
      <c r="D15" s="213" t="s">
        <v>142</v>
      </c>
      <c r="E15" s="110" t="s">
        <v>124</v>
      </c>
      <c r="F15" s="182"/>
      <c r="G15" s="205"/>
      <c r="H15" s="110">
        <f>SUM(H16,H19)</f>
        <v>5902</v>
      </c>
      <c r="I15" s="110"/>
      <c r="J15" s="83"/>
      <c r="K15" s="83"/>
      <c r="L15" s="83"/>
      <c r="M15" s="83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</row>
    <row r="16" spans="1:43" ht="13.5" customHeight="1">
      <c r="A16" s="154" t="s">
        <v>34</v>
      </c>
      <c r="B16" s="167" t="s">
        <v>269</v>
      </c>
      <c r="C16" s="128"/>
      <c r="D16" s="216" t="s">
        <v>142</v>
      </c>
      <c r="E16" s="217" t="s">
        <v>124</v>
      </c>
      <c r="F16" s="218" t="s">
        <v>126</v>
      </c>
      <c r="G16" s="217">
        <v>110100</v>
      </c>
      <c r="H16" s="240">
        <f>SUM(H17,H8)</f>
        <v>4684</v>
      </c>
      <c r="I16" s="240"/>
      <c r="J16" s="88"/>
      <c r="K16" s="88"/>
      <c r="L16" s="88"/>
      <c r="M16" s="88"/>
      <c r="N16" s="118"/>
      <c r="O16" s="118"/>
      <c r="P16" s="118"/>
      <c r="Q16" s="118"/>
      <c r="R16" s="118"/>
      <c r="S16" s="118"/>
      <c r="T16" s="118"/>
      <c r="U16" s="118"/>
      <c r="V16" s="118"/>
      <c r="W16" s="354"/>
      <c r="X16" s="118"/>
      <c r="Y16" s="118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</row>
    <row r="17" spans="1:43" ht="13.5" customHeight="1">
      <c r="A17" s="154" t="s">
        <v>267</v>
      </c>
      <c r="B17" s="167" t="s">
        <v>270</v>
      </c>
      <c r="C17" s="128"/>
      <c r="D17" s="216" t="s">
        <v>142</v>
      </c>
      <c r="E17" s="217" t="s">
        <v>124</v>
      </c>
      <c r="F17" s="218" t="s">
        <v>126</v>
      </c>
      <c r="G17" s="217">
        <v>110110</v>
      </c>
      <c r="H17" s="240">
        <v>4684</v>
      </c>
      <c r="I17" s="340"/>
      <c r="J17" s="77"/>
      <c r="K17" s="77"/>
      <c r="L17" s="77"/>
      <c r="M17" s="77"/>
      <c r="N17" s="118"/>
      <c r="O17" s="118"/>
      <c r="P17" s="118"/>
      <c r="Q17" s="118"/>
      <c r="R17" s="118"/>
      <c r="S17" s="118"/>
      <c r="T17" s="118"/>
      <c r="U17" s="118"/>
      <c r="V17" s="118"/>
      <c r="W17" s="354"/>
      <c r="X17" s="118"/>
      <c r="Y17" s="118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</row>
    <row r="18" spans="1:43" ht="12" customHeight="1">
      <c r="A18" s="154" t="s">
        <v>268</v>
      </c>
      <c r="B18" s="167" t="s">
        <v>271</v>
      </c>
      <c r="C18" s="128"/>
      <c r="D18" s="216" t="s">
        <v>142</v>
      </c>
      <c r="E18" s="217" t="s">
        <v>124</v>
      </c>
      <c r="F18" s="218" t="s">
        <v>126</v>
      </c>
      <c r="G18" s="217">
        <v>110130</v>
      </c>
      <c r="H18" s="185"/>
      <c r="I18" s="340"/>
      <c r="J18" s="77"/>
      <c r="K18" s="77"/>
      <c r="L18" s="77"/>
      <c r="M18" s="77"/>
      <c r="N18" s="118"/>
      <c r="O18" s="118"/>
      <c r="P18" s="118"/>
      <c r="Q18" s="118"/>
      <c r="R18" s="118"/>
      <c r="S18" s="118"/>
      <c r="T18" s="118"/>
      <c r="U18" s="118"/>
      <c r="V18" s="118"/>
      <c r="W18" s="354"/>
      <c r="X18" s="118"/>
      <c r="Y18" s="118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</row>
    <row r="19" spans="1:43" ht="13.5" customHeight="1">
      <c r="A19" s="177" t="s">
        <v>172</v>
      </c>
      <c r="B19" s="168" t="s">
        <v>7</v>
      </c>
      <c r="C19" s="129"/>
      <c r="D19" s="216" t="s">
        <v>142</v>
      </c>
      <c r="E19" s="185" t="s">
        <v>124</v>
      </c>
      <c r="F19" s="219" t="s">
        <v>126</v>
      </c>
      <c r="G19" s="185">
        <v>110200</v>
      </c>
      <c r="H19" s="185">
        <v>1218</v>
      </c>
      <c r="I19" s="340"/>
      <c r="J19" s="77"/>
      <c r="K19" s="77"/>
      <c r="L19" s="77"/>
      <c r="M19" s="77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</row>
    <row r="20" spans="1:43" ht="13.5" customHeight="1">
      <c r="A20" s="231" t="s">
        <v>170</v>
      </c>
      <c r="B20" s="265" t="s">
        <v>120</v>
      </c>
      <c r="C20" s="130"/>
      <c r="D20" s="220" t="s">
        <v>142</v>
      </c>
      <c r="E20" s="102" t="s">
        <v>126</v>
      </c>
      <c r="F20" s="181"/>
      <c r="G20" s="221"/>
      <c r="H20" s="334">
        <f>SUM(H22,H26,H27,H28,H29,H37,H41,H43)</f>
        <v>1948</v>
      </c>
      <c r="I20" s="334"/>
      <c r="J20" s="82"/>
      <c r="K20" s="82"/>
      <c r="L20" s="82"/>
      <c r="M20" s="82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</row>
    <row r="21" spans="1:43" s="8" customFormat="1" ht="13.5" customHeight="1">
      <c r="A21" s="174"/>
      <c r="B21" s="263" t="s">
        <v>121</v>
      </c>
      <c r="C21" s="131"/>
      <c r="D21" s="213"/>
      <c r="E21" s="214"/>
      <c r="F21" s="180"/>
      <c r="G21" s="222"/>
      <c r="H21" s="214"/>
      <c r="I21" s="214"/>
      <c r="J21" s="83"/>
      <c r="K21" s="83"/>
      <c r="L21" s="83"/>
      <c r="M21" s="83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</row>
    <row r="22" spans="1:43" s="8" customFormat="1" ht="13.5" customHeight="1">
      <c r="A22" s="171" t="s">
        <v>107</v>
      </c>
      <c r="B22" s="166" t="s">
        <v>8</v>
      </c>
      <c r="C22" s="134"/>
      <c r="D22" s="213" t="s">
        <v>142</v>
      </c>
      <c r="E22" s="102" t="s">
        <v>115</v>
      </c>
      <c r="F22" s="220" t="s">
        <v>274</v>
      </c>
      <c r="G22" s="101">
        <v>110300</v>
      </c>
      <c r="H22" s="320">
        <f>SUM(H23,H24,H25)</f>
        <v>177</v>
      </c>
      <c r="I22" s="320"/>
      <c r="J22" s="355"/>
      <c r="K22" s="355"/>
      <c r="L22" s="355"/>
      <c r="M22" s="355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</row>
    <row r="23" spans="1:43" s="8" customFormat="1" ht="13.5" customHeight="1">
      <c r="A23" s="170" t="s">
        <v>265</v>
      </c>
      <c r="B23" s="167" t="s">
        <v>328</v>
      </c>
      <c r="C23" s="140"/>
      <c r="D23" s="291" t="s">
        <v>142</v>
      </c>
      <c r="E23" s="185" t="s">
        <v>115</v>
      </c>
      <c r="F23" s="223" t="s">
        <v>274</v>
      </c>
      <c r="G23" s="275">
        <v>110330</v>
      </c>
      <c r="H23" s="240">
        <v>15</v>
      </c>
      <c r="I23" s="340"/>
      <c r="J23" s="77"/>
      <c r="K23" s="77"/>
      <c r="L23" s="77"/>
      <c r="M23" s="77"/>
      <c r="N23" s="118"/>
      <c r="O23" s="118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</row>
    <row r="24" spans="1:43" s="8" customFormat="1" ht="13.5" customHeight="1">
      <c r="A24" s="177" t="s">
        <v>266</v>
      </c>
      <c r="B24" s="167" t="s">
        <v>264</v>
      </c>
      <c r="C24" s="140"/>
      <c r="D24" s="291" t="s">
        <v>142</v>
      </c>
      <c r="E24" s="185" t="s">
        <v>115</v>
      </c>
      <c r="F24" s="223" t="s">
        <v>274</v>
      </c>
      <c r="G24" s="217">
        <v>110340</v>
      </c>
      <c r="H24" s="110"/>
      <c r="I24" s="340"/>
      <c r="J24" s="77"/>
      <c r="K24" s="77"/>
      <c r="L24" s="77"/>
      <c r="M24" s="7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</row>
    <row r="25" spans="1:43" s="8" customFormat="1" ht="13.5" customHeight="1">
      <c r="A25" s="177" t="s">
        <v>329</v>
      </c>
      <c r="B25" s="167" t="s">
        <v>8</v>
      </c>
      <c r="C25" s="140"/>
      <c r="D25" s="291" t="s">
        <v>142</v>
      </c>
      <c r="E25" s="185" t="s">
        <v>115</v>
      </c>
      <c r="F25" s="223" t="s">
        <v>274</v>
      </c>
      <c r="G25" s="217">
        <v>110350</v>
      </c>
      <c r="H25" s="217">
        <v>162</v>
      </c>
      <c r="I25" s="340"/>
      <c r="J25" s="77"/>
      <c r="K25" s="77"/>
      <c r="L25" s="77"/>
      <c r="M25" s="77"/>
      <c r="N25" s="118"/>
      <c r="O25" s="118"/>
      <c r="P25" s="118"/>
      <c r="Q25" s="117"/>
      <c r="R25" s="117"/>
      <c r="S25" s="117"/>
      <c r="T25" s="117"/>
      <c r="U25" s="117"/>
      <c r="V25" s="117"/>
      <c r="W25" s="117"/>
      <c r="X25" s="117"/>
      <c r="Y25" s="117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</row>
    <row r="26" spans="1:43" ht="13.5" customHeight="1">
      <c r="A26" s="171" t="s">
        <v>108</v>
      </c>
      <c r="B26" s="166" t="s">
        <v>9</v>
      </c>
      <c r="C26" s="132"/>
      <c r="D26" s="213" t="s">
        <v>142</v>
      </c>
      <c r="E26" s="102" t="s">
        <v>115</v>
      </c>
      <c r="F26" s="220" t="s">
        <v>274</v>
      </c>
      <c r="G26" s="101">
        <v>110400</v>
      </c>
      <c r="H26" s="110">
        <v>20</v>
      </c>
      <c r="I26" s="320"/>
      <c r="J26" s="355"/>
      <c r="K26" s="355"/>
      <c r="L26" s="355"/>
      <c r="M26" s="355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</row>
    <row r="27" spans="1:43" ht="13.5" customHeight="1">
      <c r="A27" s="171" t="s">
        <v>175</v>
      </c>
      <c r="B27" s="166" t="s">
        <v>10</v>
      </c>
      <c r="C27" s="132"/>
      <c r="D27" s="213" t="s">
        <v>142</v>
      </c>
      <c r="E27" s="102" t="s">
        <v>115</v>
      </c>
      <c r="F27" s="220" t="s">
        <v>274</v>
      </c>
      <c r="G27" s="101">
        <v>110500</v>
      </c>
      <c r="H27" s="110">
        <v>198</v>
      </c>
      <c r="I27" s="320"/>
      <c r="J27" s="355"/>
      <c r="K27" s="355"/>
      <c r="L27" s="355"/>
      <c r="M27" s="355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</row>
    <row r="28" spans="1:43" ht="13.5" customHeight="1">
      <c r="A28" s="171" t="s">
        <v>176</v>
      </c>
      <c r="B28" s="166" t="s">
        <v>11</v>
      </c>
      <c r="C28" s="132"/>
      <c r="D28" s="213" t="s">
        <v>142</v>
      </c>
      <c r="E28" s="102" t="s">
        <v>115</v>
      </c>
      <c r="F28" s="220" t="s">
        <v>274</v>
      </c>
      <c r="G28" s="101">
        <v>110600</v>
      </c>
      <c r="H28" s="110">
        <v>165</v>
      </c>
      <c r="I28" s="320"/>
      <c r="J28" s="355"/>
      <c r="K28" s="355"/>
      <c r="L28" s="355"/>
      <c r="M28" s="355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</row>
    <row r="29" spans="1:43" ht="13.5" customHeight="1">
      <c r="A29" s="171" t="s">
        <v>177</v>
      </c>
      <c r="B29" s="166" t="s">
        <v>12</v>
      </c>
      <c r="C29" s="132"/>
      <c r="D29" s="213" t="s">
        <v>142</v>
      </c>
      <c r="E29" s="102" t="s">
        <v>115</v>
      </c>
      <c r="F29" s="220" t="s">
        <v>274</v>
      </c>
      <c r="G29" s="101">
        <v>110700</v>
      </c>
      <c r="H29" s="320">
        <f>SUM(H30,H31,H33,H34,H35,H36)</f>
        <v>342</v>
      </c>
      <c r="I29" s="320"/>
      <c r="J29" s="355"/>
      <c r="K29" s="355"/>
      <c r="L29" s="355"/>
      <c r="M29" s="355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</row>
    <row r="30" spans="1:43" ht="13.5" customHeight="1">
      <c r="A30" s="170" t="s">
        <v>272</v>
      </c>
      <c r="B30" s="167" t="s">
        <v>133</v>
      </c>
      <c r="C30" s="140"/>
      <c r="D30" s="291" t="s">
        <v>142</v>
      </c>
      <c r="E30" s="185" t="s">
        <v>115</v>
      </c>
      <c r="F30" s="223" t="s">
        <v>274</v>
      </c>
      <c r="G30" s="217">
        <v>110710</v>
      </c>
      <c r="H30" s="217">
        <v>17</v>
      </c>
      <c r="I30" s="340"/>
      <c r="J30" s="77"/>
      <c r="K30" s="77"/>
      <c r="L30" s="77"/>
      <c r="M30" s="77"/>
      <c r="N30" s="118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</row>
    <row r="31" spans="1:43" ht="13.5" customHeight="1">
      <c r="A31" s="170" t="s">
        <v>273</v>
      </c>
      <c r="B31" s="167" t="s">
        <v>275</v>
      </c>
      <c r="C31" s="140"/>
      <c r="D31" s="291" t="s">
        <v>142</v>
      </c>
      <c r="E31" s="185" t="s">
        <v>115</v>
      </c>
      <c r="F31" s="223" t="s">
        <v>274</v>
      </c>
      <c r="G31" s="217">
        <v>110720</v>
      </c>
      <c r="H31" s="240">
        <f>SUM(H32)</f>
        <v>79</v>
      </c>
      <c r="I31" s="240"/>
      <c r="J31" s="88"/>
      <c r="K31" s="88"/>
      <c r="L31" s="88"/>
      <c r="M31" s="88"/>
      <c r="N31" s="118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</row>
    <row r="32" spans="1:43" ht="13.5" customHeight="1">
      <c r="A32" s="177" t="s">
        <v>277</v>
      </c>
      <c r="B32" s="167" t="s">
        <v>276</v>
      </c>
      <c r="C32" s="140"/>
      <c r="D32" s="291" t="s">
        <v>142</v>
      </c>
      <c r="E32" s="185" t="s">
        <v>115</v>
      </c>
      <c r="F32" s="223" t="s">
        <v>274</v>
      </c>
      <c r="G32" s="217">
        <v>110721</v>
      </c>
      <c r="H32" s="217">
        <v>79</v>
      </c>
      <c r="I32" s="340"/>
      <c r="J32" s="77"/>
      <c r="K32" s="77"/>
      <c r="L32" s="77"/>
      <c r="M32" s="77"/>
      <c r="N32" s="118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</row>
    <row r="33" spans="1:43" ht="13.5" customHeight="1">
      <c r="A33" s="170" t="s">
        <v>278</v>
      </c>
      <c r="B33" s="167" t="s">
        <v>280</v>
      </c>
      <c r="C33" s="140"/>
      <c r="D33" s="291" t="s">
        <v>142</v>
      </c>
      <c r="E33" s="185" t="s">
        <v>115</v>
      </c>
      <c r="F33" s="223" t="s">
        <v>274</v>
      </c>
      <c r="G33" s="217">
        <v>110730</v>
      </c>
      <c r="H33" s="217">
        <v>33</v>
      </c>
      <c r="I33" s="340"/>
      <c r="J33" s="77"/>
      <c r="K33" s="77"/>
      <c r="L33" s="77"/>
      <c r="M33" s="77"/>
      <c r="N33" s="118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</row>
    <row r="34" spans="1:43" ht="13.5" customHeight="1">
      <c r="A34" s="170" t="s">
        <v>279</v>
      </c>
      <c r="B34" s="167" t="s">
        <v>134</v>
      </c>
      <c r="C34" s="140"/>
      <c r="D34" s="291" t="s">
        <v>142</v>
      </c>
      <c r="E34" s="297" t="s">
        <v>115</v>
      </c>
      <c r="F34" s="223" t="s">
        <v>274</v>
      </c>
      <c r="G34" s="217">
        <v>110740</v>
      </c>
      <c r="H34" s="217">
        <v>10</v>
      </c>
      <c r="I34" s="340"/>
      <c r="J34" s="77"/>
      <c r="K34" s="77"/>
      <c r="L34" s="77"/>
      <c r="M34" s="77"/>
      <c r="N34" s="118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</row>
    <row r="35" spans="1:43" ht="13.5" customHeight="1">
      <c r="A35" s="170" t="s">
        <v>316</v>
      </c>
      <c r="B35" s="167" t="s">
        <v>281</v>
      </c>
      <c r="C35" s="140"/>
      <c r="D35" s="291" t="s">
        <v>142</v>
      </c>
      <c r="E35" s="185" t="s">
        <v>115</v>
      </c>
      <c r="F35" s="223" t="s">
        <v>274</v>
      </c>
      <c r="G35" s="217">
        <v>110750</v>
      </c>
      <c r="H35" s="217">
        <v>203</v>
      </c>
      <c r="I35" s="340"/>
      <c r="J35" s="77"/>
      <c r="K35" s="77"/>
      <c r="L35" s="77"/>
      <c r="M35" s="77"/>
      <c r="N35" s="118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</row>
    <row r="36" spans="1:43" ht="13.5" customHeight="1">
      <c r="A36" s="170" t="s">
        <v>317</v>
      </c>
      <c r="B36" s="167" t="s">
        <v>325</v>
      </c>
      <c r="C36" s="140"/>
      <c r="D36" s="291" t="s">
        <v>142</v>
      </c>
      <c r="E36" s="185" t="s">
        <v>115</v>
      </c>
      <c r="F36" s="223" t="s">
        <v>274</v>
      </c>
      <c r="G36" s="217">
        <v>110770</v>
      </c>
      <c r="H36" s="217">
        <v>0</v>
      </c>
      <c r="I36" s="340"/>
      <c r="J36" s="77"/>
      <c r="K36" s="77"/>
      <c r="L36" s="77"/>
      <c r="M36" s="77"/>
      <c r="N36" s="118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</row>
    <row r="37" spans="1:43" ht="13.5" customHeight="1">
      <c r="A37" s="171" t="s">
        <v>178</v>
      </c>
      <c r="B37" s="166" t="s">
        <v>13</v>
      </c>
      <c r="C37" s="132"/>
      <c r="D37" s="213" t="s">
        <v>142</v>
      </c>
      <c r="E37" s="102" t="s">
        <v>115</v>
      </c>
      <c r="F37" s="220" t="s">
        <v>125</v>
      </c>
      <c r="G37" s="101">
        <v>111000</v>
      </c>
      <c r="H37" s="239">
        <f>SUM(H38,H39,H40)</f>
        <v>796</v>
      </c>
      <c r="I37" s="239"/>
      <c r="J37" s="356"/>
      <c r="K37" s="356"/>
      <c r="L37" s="356"/>
      <c r="M37" s="356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</row>
    <row r="38" spans="1:43" ht="13.5" customHeight="1">
      <c r="A38" s="170" t="s">
        <v>318</v>
      </c>
      <c r="B38" s="167" t="s">
        <v>135</v>
      </c>
      <c r="C38" s="140"/>
      <c r="D38" s="291" t="s">
        <v>142</v>
      </c>
      <c r="E38" s="185" t="s">
        <v>115</v>
      </c>
      <c r="F38" s="223" t="s">
        <v>274</v>
      </c>
      <c r="G38" s="217">
        <v>111020</v>
      </c>
      <c r="H38" s="217">
        <v>0</v>
      </c>
      <c r="I38" s="340"/>
      <c r="J38" s="77"/>
      <c r="K38" s="77"/>
      <c r="L38" s="77"/>
      <c r="M38" s="77"/>
      <c r="N38" s="118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</row>
    <row r="39" spans="1:43" ht="13.5" customHeight="1">
      <c r="A39" s="170" t="s">
        <v>319</v>
      </c>
      <c r="B39" s="167" t="s">
        <v>136</v>
      </c>
      <c r="C39" s="140"/>
      <c r="D39" s="291" t="s">
        <v>142</v>
      </c>
      <c r="E39" s="185" t="s">
        <v>115</v>
      </c>
      <c r="F39" s="223" t="s">
        <v>274</v>
      </c>
      <c r="G39" s="217">
        <v>111030</v>
      </c>
      <c r="H39" s="217">
        <v>340</v>
      </c>
      <c r="I39" s="340"/>
      <c r="J39" s="77"/>
      <c r="K39" s="77"/>
      <c r="L39" s="77"/>
      <c r="M39" s="77"/>
      <c r="N39" s="118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</row>
    <row r="40" spans="1:43" ht="13.5" customHeight="1">
      <c r="A40" s="170" t="s">
        <v>320</v>
      </c>
      <c r="B40" s="167" t="s">
        <v>13</v>
      </c>
      <c r="C40" s="140"/>
      <c r="D40" s="291" t="s">
        <v>142</v>
      </c>
      <c r="E40" s="185" t="s">
        <v>115</v>
      </c>
      <c r="F40" s="223" t="s">
        <v>274</v>
      </c>
      <c r="G40" s="217">
        <v>111040</v>
      </c>
      <c r="H40" s="217">
        <v>456</v>
      </c>
      <c r="I40" s="340"/>
      <c r="J40" s="77"/>
      <c r="K40" s="77"/>
      <c r="L40" s="77"/>
      <c r="M40" s="77"/>
      <c r="N40" s="118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</row>
    <row r="41" spans="1:43" ht="13.5" customHeight="1">
      <c r="A41" s="171" t="s">
        <v>179</v>
      </c>
      <c r="B41" s="298" t="s">
        <v>109</v>
      </c>
      <c r="C41" s="132"/>
      <c r="D41" s="220" t="s">
        <v>142</v>
      </c>
      <c r="E41" s="102" t="s">
        <v>115</v>
      </c>
      <c r="F41" s="220" t="s">
        <v>125</v>
      </c>
      <c r="G41" s="317">
        <v>240100</v>
      </c>
      <c r="H41" s="241">
        <f>SUM(H42)</f>
        <v>250</v>
      </c>
      <c r="I41" s="241"/>
      <c r="J41" s="356"/>
      <c r="K41" s="356"/>
      <c r="L41" s="356"/>
      <c r="M41" s="356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</row>
    <row r="42" spans="1:43" ht="13.5" customHeight="1">
      <c r="A42" s="304" t="s">
        <v>282</v>
      </c>
      <c r="B42" s="129" t="s">
        <v>283</v>
      </c>
      <c r="C42" s="305"/>
      <c r="D42" s="223" t="s">
        <v>142</v>
      </c>
      <c r="E42" s="185" t="s">
        <v>115</v>
      </c>
      <c r="F42" s="223" t="s">
        <v>274</v>
      </c>
      <c r="G42" s="306">
        <v>240120</v>
      </c>
      <c r="H42" s="306">
        <v>250</v>
      </c>
      <c r="I42" s="342"/>
      <c r="J42" s="77"/>
      <c r="K42" s="77"/>
      <c r="L42" s="77"/>
      <c r="M42" s="77"/>
      <c r="N42" s="118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</row>
    <row r="43" spans="1:43" ht="13.5" customHeight="1">
      <c r="A43" s="329"/>
      <c r="B43" s="331" t="s">
        <v>284</v>
      </c>
      <c r="C43" s="330"/>
      <c r="D43" s="196"/>
      <c r="E43" s="183"/>
      <c r="F43" s="196"/>
      <c r="G43" s="321"/>
      <c r="H43" s="321"/>
      <c r="I43" s="184"/>
      <c r="J43" s="81"/>
      <c r="K43" s="81"/>
      <c r="L43" s="81"/>
      <c r="M43" s="81"/>
      <c r="N43" s="118"/>
      <c r="O43" s="117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</row>
    <row r="44" spans="1:43" ht="13.5" customHeight="1" thickBot="1">
      <c r="A44" s="333"/>
      <c r="B44" s="294"/>
      <c r="C44" s="315"/>
      <c r="D44" s="332"/>
      <c r="E44" s="295"/>
      <c r="F44" s="332"/>
      <c r="G44" s="310"/>
      <c r="H44" s="295"/>
      <c r="I44" s="341"/>
      <c r="J44" s="81"/>
      <c r="K44" s="81"/>
      <c r="L44" s="81"/>
      <c r="M44" s="81"/>
      <c r="N44" s="118"/>
      <c r="O44" s="117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</row>
    <row r="45" spans="1:43" ht="13.5" customHeight="1">
      <c r="A45" s="299">
        <v>2</v>
      </c>
      <c r="B45" s="72" t="s">
        <v>16</v>
      </c>
      <c r="C45" s="300"/>
      <c r="D45" s="301"/>
      <c r="E45" s="253"/>
      <c r="F45" s="302"/>
      <c r="G45" s="303"/>
      <c r="H45" s="243">
        <f>SUM(H47,H52,H96,H102,H115,H121,H143)</f>
        <v>28021</v>
      </c>
      <c r="I45" s="243"/>
      <c r="J45" s="356"/>
      <c r="K45" s="356"/>
      <c r="L45" s="356"/>
      <c r="M45" s="356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</row>
    <row r="46" spans="1:43" ht="13.5" customHeight="1" thickBot="1">
      <c r="A46" s="252"/>
      <c r="B46" s="254" t="s">
        <v>17</v>
      </c>
      <c r="C46" s="136"/>
      <c r="D46" s="208"/>
      <c r="E46" s="155"/>
      <c r="F46" s="209"/>
      <c r="G46" s="96"/>
      <c r="H46" s="242"/>
      <c r="I46" s="242"/>
      <c r="J46" s="77"/>
      <c r="K46" s="77"/>
      <c r="L46" s="77"/>
      <c r="M46" s="77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</row>
    <row r="47" spans="1:43" ht="13.5" customHeight="1">
      <c r="A47" s="277" t="s">
        <v>140</v>
      </c>
      <c r="B47" s="281" t="s">
        <v>239</v>
      </c>
      <c r="C47" s="278"/>
      <c r="D47" s="279" t="s">
        <v>168</v>
      </c>
      <c r="E47" s="318" t="s">
        <v>182</v>
      </c>
      <c r="F47" s="279"/>
      <c r="G47" s="276"/>
      <c r="H47" s="280">
        <f>SUM(H48)</f>
        <v>342</v>
      </c>
      <c r="I47" s="280"/>
      <c r="J47" s="356"/>
      <c r="K47" s="356"/>
      <c r="L47" s="356"/>
      <c r="M47" s="356"/>
      <c r="N47" s="117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</row>
    <row r="48" spans="1:43" ht="13.5" customHeight="1">
      <c r="A48" s="175" t="s">
        <v>173</v>
      </c>
      <c r="B48" s="108" t="s">
        <v>145</v>
      </c>
      <c r="C48" s="137"/>
      <c r="D48" s="211" t="s">
        <v>143</v>
      </c>
      <c r="E48" s="212">
        <v>60101</v>
      </c>
      <c r="F48" s="211"/>
      <c r="G48" s="253"/>
      <c r="H48" s="241">
        <f>SUM(H50)</f>
        <v>342</v>
      </c>
      <c r="I48" s="241"/>
      <c r="J48" s="356"/>
      <c r="K48" s="356"/>
      <c r="L48" s="356"/>
      <c r="M48" s="356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</row>
    <row r="49" spans="1:43" ht="10.5" customHeight="1">
      <c r="A49" s="169"/>
      <c r="B49" s="267" t="s">
        <v>111</v>
      </c>
      <c r="C49" s="139"/>
      <c r="D49" s="213"/>
      <c r="E49" s="214"/>
      <c r="F49" s="213"/>
      <c r="G49" s="214"/>
      <c r="H49" s="214"/>
      <c r="I49" s="214"/>
      <c r="J49" s="83"/>
      <c r="K49" s="83"/>
      <c r="L49" s="83"/>
      <c r="M49" s="83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</row>
    <row r="50" spans="1:43" ht="13.5" customHeight="1">
      <c r="A50" s="173" t="s">
        <v>240</v>
      </c>
      <c r="B50" s="168" t="s">
        <v>13</v>
      </c>
      <c r="C50" s="133"/>
      <c r="D50" s="223" t="s">
        <v>143</v>
      </c>
      <c r="E50" s="185">
        <v>60101</v>
      </c>
      <c r="F50" s="223" t="s">
        <v>144</v>
      </c>
      <c r="G50" s="185">
        <v>111000</v>
      </c>
      <c r="H50" s="238">
        <f>SUM(H51)</f>
        <v>342</v>
      </c>
      <c r="I50" s="238"/>
      <c r="J50" s="356"/>
      <c r="K50" s="356"/>
      <c r="L50" s="356"/>
      <c r="M50" s="356"/>
      <c r="N50" s="117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</row>
    <row r="51" spans="1:43" ht="13.5" customHeight="1">
      <c r="A51" s="173" t="s">
        <v>291</v>
      </c>
      <c r="B51" s="168" t="s">
        <v>288</v>
      </c>
      <c r="C51" s="133"/>
      <c r="D51" s="223" t="s">
        <v>143</v>
      </c>
      <c r="E51" s="185">
        <v>60101</v>
      </c>
      <c r="F51" s="223" t="s">
        <v>144</v>
      </c>
      <c r="G51" s="185">
        <v>111040</v>
      </c>
      <c r="H51" s="185">
        <v>342</v>
      </c>
      <c r="I51" s="342"/>
      <c r="J51" s="77"/>
      <c r="K51" s="77"/>
      <c r="L51" s="77"/>
      <c r="M51" s="77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</row>
    <row r="52" spans="1:43" ht="13.5" customHeight="1">
      <c r="A52" s="231" t="s">
        <v>181</v>
      </c>
      <c r="B52" s="256" t="s">
        <v>221</v>
      </c>
      <c r="C52" s="141"/>
      <c r="D52" s="181">
        <v>1200</v>
      </c>
      <c r="E52" s="171" t="s">
        <v>182</v>
      </c>
      <c r="F52" s="220"/>
      <c r="G52" s="102"/>
      <c r="H52" s="241">
        <f>SUM(H53,H57)</f>
        <v>19328</v>
      </c>
      <c r="I52" s="241"/>
      <c r="J52" s="356"/>
      <c r="K52" s="356"/>
      <c r="L52" s="356"/>
      <c r="M52" s="356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</row>
    <row r="53" spans="1:43" ht="13.5" customHeight="1">
      <c r="A53" s="231" t="s">
        <v>183</v>
      </c>
      <c r="B53" s="312" t="s">
        <v>146</v>
      </c>
      <c r="C53" s="141"/>
      <c r="D53" s="181">
        <v>1201</v>
      </c>
      <c r="E53" s="171" t="s">
        <v>185</v>
      </c>
      <c r="F53" s="220"/>
      <c r="G53" s="102"/>
      <c r="H53" s="239">
        <f>SUM(H54)</f>
        <v>400</v>
      </c>
      <c r="I53" s="239"/>
      <c r="J53" s="356"/>
      <c r="K53" s="356"/>
      <c r="L53" s="356"/>
      <c r="M53" s="356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</row>
    <row r="54" spans="1:43" ht="13.5" customHeight="1">
      <c r="A54" s="172" t="s">
        <v>187</v>
      </c>
      <c r="B54" s="259" t="s">
        <v>186</v>
      </c>
      <c r="C54" s="134"/>
      <c r="D54" s="159">
        <v>1201</v>
      </c>
      <c r="E54" s="110">
        <v>31001</v>
      </c>
      <c r="F54" s="215" t="s">
        <v>148</v>
      </c>
      <c r="G54" s="110"/>
      <c r="H54" s="238">
        <f>SUM(H55)</f>
        <v>400</v>
      </c>
      <c r="I54" s="238"/>
      <c r="J54" s="356"/>
      <c r="K54" s="356"/>
      <c r="L54" s="356"/>
      <c r="M54" s="356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</row>
    <row r="55" spans="1:43" ht="13.5" customHeight="1">
      <c r="A55" s="170" t="s">
        <v>241</v>
      </c>
      <c r="B55" s="167" t="s">
        <v>22</v>
      </c>
      <c r="C55" s="138"/>
      <c r="D55" s="224">
        <v>1201</v>
      </c>
      <c r="E55" s="217">
        <v>31001</v>
      </c>
      <c r="F55" s="216" t="s">
        <v>148</v>
      </c>
      <c r="G55" s="217">
        <v>130100</v>
      </c>
      <c r="H55" s="244">
        <f>SUM(H56)</f>
        <v>400</v>
      </c>
      <c r="I55" s="244"/>
      <c r="J55" s="88"/>
      <c r="K55" s="88"/>
      <c r="L55" s="88"/>
      <c r="M55" s="88"/>
      <c r="N55" s="118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</row>
    <row r="56" spans="1:43" ht="13.5" customHeight="1">
      <c r="A56" s="177" t="s">
        <v>285</v>
      </c>
      <c r="B56" s="167" t="s">
        <v>286</v>
      </c>
      <c r="C56" s="138"/>
      <c r="D56" s="224">
        <v>1201</v>
      </c>
      <c r="E56" s="217">
        <v>31001</v>
      </c>
      <c r="F56" s="216" t="s">
        <v>148</v>
      </c>
      <c r="G56" s="217">
        <v>130150</v>
      </c>
      <c r="H56" s="217">
        <v>400</v>
      </c>
      <c r="I56" s="342"/>
      <c r="J56" s="77"/>
      <c r="K56" s="77"/>
      <c r="L56" s="77"/>
      <c r="M56" s="77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</row>
    <row r="57" spans="1:43" ht="13.5" customHeight="1">
      <c r="A57" s="231" t="s">
        <v>184</v>
      </c>
      <c r="B57" s="312" t="s">
        <v>164</v>
      </c>
      <c r="C57" s="141"/>
      <c r="D57" s="181">
        <v>1202</v>
      </c>
      <c r="E57" s="102">
        <v>311</v>
      </c>
      <c r="F57" s="220"/>
      <c r="G57" s="185"/>
      <c r="H57" s="334">
        <f>SUM(H58,H75,H91)</f>
        <v>18928</v>
      </c>
      <c r="I57" s="334"/>
      <c r="J57" s="82"/>
      <c r="K57" s="82"/>
      <c r="L57" s="82"/>
      <c r="M57" s="82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</row>
    <row r="58" spans="1:43" s="8" customFormat="1" ht="14.25" customHeight="1">
      <c r="A58" s="171" t="s">
        <v>190</v>
      </c>
      <c r="B58" s="256" t="s">
        <v>188</v>
      </c>
      <c r="C58" s="141"/>
      <c r="D58" s="181">
        <v>1202</v>
      </c>
      <c r="E58" s="102">
        <v>311</v>
      </c>
      <c r="F58" s="220"/>
      <c r="G58" s="102"/>
      <c r="H58" s="241">
        <f>SUM(H60,H63,H66,H69,H72)</f>
        <v>13761</v>
      </c>
      <c r="I58" s="241"/>
      <c r="J58" s="356"/>
      <c r="K58" s="356"/>
      <c r="L58" s="356"/>
      <c r="M58" s="356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</row>
    <row r="59" spans="1:43" s="8" customFormat="1" ht="10.5" customHeight="1">
      <c r="A59" s="169"/>
      <c r="B59" s="270" t="s">
        <v>189</v>
      </c>
      <c r="C59" s="139"/>
      <c r="D59" s="180"/>
      <c r="E59" s="214"/>
      <c r="F59" s="180"/>
      <c r="G59" s="214"/>
      <c r="H59" s="335"/>
      <c r="I59" s="335"/>
      <c r="J59" s="82"/>
      <c r="K59" s="82"/>
      <c r="L59" s="82"/>
      <c r="M59" s="82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</row>
    <row r="60" spans="1:43" s="8" customFormat="1" ht="13.5" customHeight="1">
      <c r="A60" s="174" t="s">
        <v>198</v>
      </c>
      <c r="B60" s="263" t="s">
        <v>193</v>
      </c>
      <c r="C60" s="139"/>
      <c r="D60" s="180">
        <v>1202</v>
      </c>
      <c r="E60" s="214">
        <v>31101</v>
      </c>
      <c r="F60" s="180"/>
      <c r="G60" s="110"/>
      <c r="H60" s="238">
        <f>SUM(H61)</f>
        <v>7865</v>
      </c>
      <c r="I60" s="238"/>
      <c r="J60" s="356"/>
      <c r="K60" s="356"/>
      <c r="L60" s="356"/>
      <c r="M60" s="356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</row>
    <row r="61" spans="1:43" s="8" customFormat="1" ht="13.5" customHeight="1">
      <c r="A61" s="170" t="s">
        <v>296</v>
      </c>
      <c r="B61" s="167" t="s">
        <v>22</v>
      </c>
      <c r="C61" s="139"/>
      <c r="D61" s="201">
        <v>1202</v>
      </c>
      <c r="E61" s="184">
        <v>31101</v>
      </c>
      <c r="F61" s="201">
        <v>443</v>
      </c>
      <c r="G61" s="217">
        <v>130100</v>
      </c>
      <c r="H61" s="244">
        <f>SUM(H62)</f>
        <v>7865</v>
      </c>
      <c r="I61" s="244"/>
      <c r="J61" s="88"/>
      <c r="K61" s="88"/>
      <c r="L61" s="88"/>
      <c r="M61" s="88"/>
      <c r="N61" s="118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</row>
    <row r="62" spans="1:43" s="8" customFormat="1" ht="13.5" customHeight="1">
      <c r="A62" s="154" t="s">
        <v>297</v>
      </c>
      <c r="B62" s="167" t="s">
        <v>286</v>
      </c>
      <c r="C62" s="139"/>
      <c r="D62" s="201">
        <v>1202</v>
      </c>
      <c r="E62" s="184">
        <v>31101</v>
      </c>
      <c r="F62" s="201">
        <v>443</v>
      </c>
      <c r="G62" s="217">
        <v>130150</v>
      </c>
      <c r="H62" s="217">
        <v>7865</v>
      </c>
      <c r="I62" s="340"/>
      <c r="J62" s="77"/>
      <c r="K62" s="77"/>
      <c r="L62" s="77"/>
      <c r="M62" s="77"/>
      <c r="N62" s="118"/>
      <c r="O62" s="118"/>
      <c r="P62" s="118"/>
      <c r="Q62" s="118"/>
      <c r="R62" s="118"/>
      <c r="S62" s="117"/>
      <c r="T62" s="117"/>
      <c r="U62" s="117"/>
      <c r="V62" s="117"/>
      <c r="W62" s="117"/>
      <c r="X62" s="117"/>
      <c r="Y62" s="117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</row>
    <row r="63" spans="1:43" s="8" customFormat="1" ht="13.5" customHeight="1">
      <c r="A63" s="174" t="s">
        <v>199</v>
      </c>
      <c r="B63" s="259" t="s">
        <v>194</v>
      </c>
      <c r="C63" s="135"/>
      <c r="D63" s="182">
        <v>1202</v>
      </c>
      <c r="E63" s="110">
        <v>31102</v>
      </c>
      <c r="F63" s="182"/>
      <c r="G63" s="110"/>
      <c r="H63" s="238">
        <f>SUM(H64)</f>
        <v>2813</v>
      </c>
      <c r="I63" s="238"/>
      <c r="J63" s="356"/>
      <c r="K63" s="356"/>
      <c r="L63" s="356"/>
      <c r="M63" s="356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</row>
    <row r="64" spans="1:43" s="8" customFormat="1" ht="13.5" customHeight="1">
      <c r="A64" s="170" t="s">
        <v>298</v>
      </c>
      <c r="B64" s="167" t="s">
        <v>22</v>
      </c>
      <c r="C64" s="135"/>
      <c r="D64" s="218">
        <v>1202</v>
      </c>
      <c r="E64" s="217">
        <v>31102</v>
      </c>
      <c r="F64" s="218">
        <v>443</v>
      </c>
      <c r="G64" s="217">
        <v>130100</v>
      </c>
      <c r="H64" s="244">
        <f>SUM(H65)</f>
        <v>2813</v>
      </c>
      <c r="I64" s="244"/>
      <c r="J64" s="88"/>
      <c r="K64" s="88"/>
      <c r="L64" s="88"/>
      <c r="M64" s="88"/>
      <c r="N64" s="118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</row>
    <row r="65" spans="1:43" s="8" customFormat="1" ht="13.5" customHeight="1">
      <c r="A65" s="154" t="s">
        <v>299</v>
      </c>
      <c r="B65" s="167" t="s">
        <v>286</v>
      </c>
      <c r="C65" s="126"/>
      <c r="D65" s="218">
        <v>1202</v>
      </c>
      <c r="E65" s="217">
        <v>31102</v>
      </c>
      <c r="F65" s="218">
        <v>443</v>
      </c>
      <c r="G65" s="217">
        <v>130150</v>
      </c>
      <c r="H65" s="217">
        <v>2813</v>
      </c>
      <c r="I65" s="342"/>
      <c r="J65" s="77"/>
      <c r="K65" s="77"/>
      <c r="L65" s="77"/>
      <c r="M65" s="77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</row>
    <row r="66" spans="1:43" s="8" customFormat="1" ht="13.5" customHeight="1">
      <c r="A66" s="174" t="s">
        <v>200</v>
      </c>
      <c r="B66" s="259" t="s">
        <v>195</v>
      </c>
      <c r="C66" s="135"/>
      <c r="D66" s="182">
        <v>1202</v>
      </c>
      <c r="E66" s="110">
        <v>31103</v>
      </c>
      <c r="F66" s="182"/>
      <c r="G66" s="110"/>
      <c r="H66" s="238">
        <f>SUM(H67)</f>
        <v>980</v>
      </c>
      <c r="I66" s="238"/>
      <c r="J66" s="356"/>
      <c r="K66" s="356"/>
      <c r="L66" s="356"/>
      <c r="M66" s="356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</row>
    <row r="67" spans="1:43" s="8" customFormat="1" ht="13.5" customHeight="1">
      <c r="A67" s="170" t="s">
        <v>300</v>
      </c>
      <c r="B67" s="167" t="s">
        <v>22</v>
      </c>
      <c r="C67" s="135"/>
      <c r="D67" s="218">
        <v>1202</v>
      </c>
      <c r="E67" s="217">
        <v>31103</v>
      </c>
      <c r="F67" s="218">
        <v>443</v>
      </c>
      <c r="G67" s="217">
        <v>130100</v>
      </c>
      <c r="H67" s="244">
        <f>SUM(H68)</f>
        <v>980</v>
      </c>
      <c r="I67" s="244"/>
      <c r="J67" s="88"/>
      <c r="K67" s="88"/>
      <c r="L67" s="88"/>
      <c r="M67" s="88"/>
      <c r="N67" s="118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</row>
    <row r="68" spans="1:43" s="8" customFormat="1" ht="13.5" customHeight="1">
      <c r="A68" s="154" t="s">
        <v>301</v>
      </c>
      <c r="B68" s="167" t="s">
        <v>286</v>
      </c>
      <c r="C68" s="138"/>
      <c r="D68" s="218">
        <v>1202</v>
      </c>
      <c r="E68" s="217">
        <v>31103</v>
      </c>
      <c r="F68" s="218">
        <v>443</v>
      </c>
      <c r="G68" s="217">
        <v>130150</v>
      </c>
      <c r="H68" s="217">
        <v>980</v>
      </c>
      <c r="I68" s="340"/>
      <c r="J68" s="77"/>
      <c r="K68" s="77"/>
      <c r="L68" s="77"/>
      <c r="M68" s="77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</row>
    <row r="69" spans="1:43" s="8" customFormat="1" ht="13.5" customHeight="1">
      <c r="A69" s="174" t="s">
        <v>201</v>
      </c>
      <c r="B69" s="259" t="s">
        <v>196</v>
      </c>
      <c r="C69" s="134"/>
      <c r="D69" s="182">
        <v>1202</v>
      </c>
      <c r="E69" s="110">
        <v>31104</v>
      </c>
      <c r="F69" s="182"/>
      <c r="G69" s="110"/>
      <c r="H69" s="238">
        <f>SUM(H70)</f>
        <v>603</v>
      </c>
      <c r="I69" s="238"/>
      <c r="J69" s="356"/>
      <c r="K69" s="356"/>
      <c r="L69" s="356"/>
      <c r="M69" s="356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</row>
    <row r="70" spans="1:43" s="8" customFormat="1" ht="13.5" customHeight="1">
      <c r="A70" s="170" t="s">
        <v>302</v>
      </c>
      <c r="B70" s="167" t="s">
        <v>22</v>
      </c>
      <c r="C70" s="134"/>
      <c r="D70" s="218">
        <v>1202</v>
      </c>
      <c r="E70" s="217">
        <v>31104</v>
      </c>
      <c r="F70" s="218">
        <v>443</v>
      </c>
      <c r="G70" s="217">
        <v>130100</v>
      </c>
      <c r="H70" s="244">
        <f>SUM(H71)</f>
        <v>603</v>
      </c>
      <c r="I70" s="244"/>
      <c r="J70" s="88"/>
      <c r="K70" s="88"/>
      <c r="L70" s="88"/>
      <c r="M70" s="88"/>
      <c r="N70" s="118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</row>
    <row r="71" spans="1:43" s="8" customFormat="1" ht="13.5" customHeight="1">
      <c r="A71" s="154" t="s">
        <v>303</v>
      </c>
      <c r="B71" s="167" t="s">
        <v>286</v>
      </c>
      <c r="C71" s="138"/>
      <c r="D71" s="218">
        <v>1202</v>
      </c>
      <c r="E71" s="217">
        <v>31104</v>
      </c>
      <c r="F71" s="218">
        <v>443</v>
      </c>
      <c r="G71" s="217">
        <v>130150</v>
      </c>
      <c r="H71" s="217">
        <v>603</v>
      </c>
      <c r="I71" s="340"/>
      <c r="J71" s="77"/>
      <c r="K71" s="77"/>
      <c r="L71" s="77"/>
      <c r="M71" s="77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</row>
    <row r="72" spans="1:43" ht="13.5" customHeight="1">
      <c r="A72" s="174" t="s">
        <v>202</v>
      </c>
      <c r="B72" s="259" t="s">
        <v>197</v>
      </c>
      <c r="C72" s="135"/>
      <c r="D72" s="182">
        <v>1202</v>
      </c>
      <c r="E72" s="110">
        <v>31105</v>
      </c>
      <c r="F72" s="182"/>
      <c r="G72" s="110"/>
      <c r="H72" s="238">
        <f>SUM(H73)</f>
        <v>1500</v>
      </c>
      <c r="I72" s="238"/>
      <c r="J72" s="356"/>
      <c r="K72" s="356"/>
      <c r="L72" s="356"/>
      <c r="M72" s="356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</row>
    <row r="73" spans="1:43" ht="13.5" customHeight="1">
      <c r="A73" s="170" t="s">
        <v>304</v>
      </c>
      <c r="B73" s="167" t="s">
        <v>22</v>
      </c>
      <c r="C73" s="135"/>
      <c r="D73" s="218">
        <v>1202</v>
      </c>
      <c r="E73" s="217">
        <v>31105</v>
      </c>
      <c r="F73" s="218">
        <v>443</v>
      </c>
      <c r="G73" s="217">
        <v>130100</v>
      </c>
      <c r="H73" s="244">
        <f>SUM(H74)</f>
        <v>1500</v>
      </c>
      <c r="I73" s="244"/>
      <c r="J73" s="88"/>
      <c r="K73" s="88"/>
      <c r="L73" s="88"/>
      <c r="M73" s="88"/>
      <c r="N73" s="118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</row>
    <row r="74" spans="1:43" ht="13.5" customHeight="1">
      <c r="A74" s="154" t="s">
        <v>305</v>
      </c>
      <c r="B74" s="167" t="s">
        <v>286</v>
      </c>
      <c r="C74" s="138"/>
      <c r="D74" s="218">
        <v>1202</v>
      </c>
      <c r="E74" s="217">
        <v>31105</v>
      </c>
      <c r="F74" s="218">
        <v>443</v>
      </c>
      <c r="G74" s="217">
        <v>130150</v>
      </c>
      <c r="H74" s="217">
        <v>1500</v>
      </c>
      <c r="I74" s="340"/>
      <c r="J74" s="77"/>
      <c r="K74" s="77"/>
      <c r="L74" s="77"/>
      <c r="M74" s="77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</row>
    <row r="75" spans="1:43" ht="12" customHeight="1">
      <c r="A75" s="175" t="s">
        <v>191</v>
      </c>
      <c r="B75" s="123" t="s">
        <v>204</v>
      </c>
      <c r="C75" s="137"/>
      <c r="D75" s="82">
        <v>1202</v>
      </c>
      <c r="E75" s="212">
        <v>311</v>
      </c>
      <c r="F75" s="82"/>
      <c r="G75" s="183"/>
      <c r="H75" s="243">
        <f>SUM(H77,H80,H85,H88)</f>
        <v>4531</v>
      </c>
      <c r="I75" s="243"/>
      <c r="J75" s="356"/>
      <c r="K75" s="356"/>
      <c r="L75" s="356"/>
      <c r="M75" s="356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</row>
    <row r="76" spans="1:43" ht="12" customHeight="1">
      <c r="A76" s="169"/>
      <c r="B76" s="119" t="s">
        <v>23</v>
      </c>
      <c r="C76" s="139"/>
      <c r="D76" s="201"/>
      <c r="E76" s="214"/>
      <c r="F76" s="201"/>
      <c r="G76" s="184"/>
      <c r="H76" s="336"/>
      <c r="I76" s="336"/>
      <c r="J76" s="80"/>
      <c r="K76" s="80"/>
      <c r="L76" s="80"/>
      <c r="M76" s="80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</row>
    <row r="77" spans="1:43" ht="13.5" customHeight="1">
      <c r="A77" s="171" t="s">
        <v>203</v>
      </c>
      <c r="B77" s="257" t="s">
        <v>210</v>
      </c>
      <c r="C77" s="139"/>
      <c r="D77" s="182">
        <v>1202</v>
      </c>
      <c r="E77" s="110">
        <v>31106</v>
      </c>
      <c r="F77" s="182"/>
      <c r="G77" s="110"/>
      <c r="H77" s="238">
        <f>SUM(H78)</f>
        <v>3126</v>
      </c>
      <c r="I77" s="238"/>
      <c r="J77" s="356"/>
      <c r="K77" s="356"/>
      <c r="L77" s="356"/>
      <c r="M77" s="356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</row>
    <row r="78" spans="1:43" ht="13.5" customHeight="1">
      <c r="A78" s="170" t="s">
        <v>306</v>
      </c>
      <c r="B78" s="167" t="s">
        <v>22</v>
      </c>
      <c r="C78" s="137"/>
      <c r="D78" s="218">
        <v>1202</v>
      </c>
      <c r="E78" s="217">
        <v>31106</v>
      </c>
      <c r="F78" s="218">
        <v>443</v>
      </c>
      <c r="G78" s="217">
        <v>130100</v>
      </c>
      <c r="H78" s="244">
        <f>SUM(H79)</f>
        <v>3126</v>
      </c>
      <c r="I78" s="244"/>
      <c r="J78" s="88"/>
      <c r="K78" s="88"/>
      <c r="L78" s="88"/>
      <c r="M78" s="88"/>
      <c r="N78" s="118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</row>
    <row r="79" spans="1:43" ht="13.5" customHeight="1">
      <c r="A79" s="154" t="s">
        <v>307</v>
      </c>
      <c r="B79" s="167" t="s">
        <v>286</v>
      </c>
      <c r="C79" s="138"/>
      <c r="D79" s="218">
        <v>1202</v>
      </c>
      <c r="E79" s="217">
        <v>31106</v>
      </c>
      <c r="F79" s="218">
        <v>443</v>
      </c>
      <c r="G79" s="217">
        <v>130150</v>
      </c>
      <c r="H79" s="217">
        <v>3126</v>
      </c>
      <c r="I79" s="340"/>
      <c r="J79" s="77"/>
      <c r="K79" s="77"/>
      <c r="L79" s="77"/>
      <c r="M79" s="77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</row>
    <row r="80" spans="1:43" ht="13.5" customHeight="1">
      <c r="A80" s="175" t="s">
        <v>205</v>
      </c>
      <c r="B80" s="257" t="s">
        <v>211</v>
      </c>
      <c r="C80" s="151"/>
      <c r="D80" s="180">
        <v>1202</v>
      </c>
      <c r="E80" s="214">
        <v>31107</v>
      </c>
      <c r="F80" s="311"/>
      <c r="G80" s="214"/>
      <c r="H80" s="238">
        <f>SUM(H81)</f>
        <v>455</v>
      </c>
      <c r="I80" s="238"/>
      <c r="J80" s="356"/>
      <c r="K80" s="356"/>
      <c r="L80" s="356"/>
      <c r="M80" s="356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</row>
    <row r="81" spans="1:43" ht="13.5" customHeight="1">
      <c r="A81" s="170" t="s">
        <v>308</v>
      </c>
      <c r="B81" s="167" t="s">
        <v>22</v>
      </c>
      <c r="C81" s="134"/>
      <c r="D81" s="219">
        <v>1202</v>
      </c>
      <c r="E81" s="183">
        <v>31107</v>
      </c>
      <c r="F81" s="80">
        <v>443</v>
      </c>
      <c r="G81" s="217">
        <v>130100</v>
      </c>
      <c r="H81" s="244">
        <f>SUM(H82)</f>
        <v>455</v>
      </c>
      <c r="I81" s="244"/>
      <c r="J81" s="88"/>
      <c r="K81" s="88"/>
      <c r="L81" s="88"/>
      <c r="M81" s="88"/>
      <c r="N81" s="118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</row>
    <row r="82" spans="1:43" ht="13.5" customHeight="1">
      <c r="A82" s="154" t="s">
        <v>309</v>
      </c>
      <c r="B82" s="167" t="s">
        <v>286</v>
      </c>
      <c r="C82" s="126"/>
      <c r="D82" s="219">
        <v>1202</v>
      </c>
      <c r="E82" s="185">
        <v>31107</v>
      </c>
      <c r="F82" s="219">
        <v>443</v>
      </c>
      <c r="G82" s="217">
        <v>130150</v>
      </c>
      <c r="H82" s="217">
        <v>455</v>
      </c>
      <c r="I82" s="342"/>
      <c r="J82" s="77"/>
      <c r="K82" s="77"/>
      <c r="L82" s="77"/>
      <c r="M82" s="77"/>
      <c r="N82" s="118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</row>
    <row r="83" spans="1:43" ht="8.25" customHeight="1" thickBot="1">
      <c r="A83" s="314"/>
      <c r="B83" s="294"/>
      <c r="C83" s="337"/>
      <c r="D83" s="296"/>
      <c r="E83" s="295"/>
      <c r="F83" s="296"/>
      <c r="G83" s="295"/>
      <c r="H83" s="295"/>
      <c r="I83" s="295"/>
      <c r="J83" s="81"/>
      <c r="K83" s="81"/>
      <c r="L83" s="81"/>
      <c r="M83" s="81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</row>
    <row r="84" spans="1:43" ht="12.75" customHeight="1" thickBot="1">
      <c r="A84" s="163">
        <v>1</v>
      </c>
      <c r="B84" s="152">
        <v>2</v>
      </c>
      <c r="C84" s="100">
        <v>3</v>
      </c>
      <c r="D84" s="100">
        <v>4</v>
      </c>
      <c r="E84" s="156">
        <v>5</v>
      </c>
      <c r="F84" s="100">
        <v>6</v>
      </c>
      <c r="G84" s="100">
        <v>7</v>
      </c>
      <c r="H84" s="100">
        <v>8</v>
      </c>
      <c r="I84" s="100">
        <v>9</v>
      </c>
      <c r="J84" s="108"/>
      <c r="K84" s="108"/>
      <c r="L84" s="108"/>
      <c r="M84" s="10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</row>
    <row r="85" spans="1:43" ht="13.5" customHeight="1">
      <c r="A85" s="171" t="s">
        <v>206</v>
      </c>
      <c r="B85" s="257" t="s">
        <v>212</v>
      </c>
      <c r="C85" s="134"/>
      <c r="D85" s="182">
        <v>1202</v>
      </c>
      <c r="E85" s="110">
        <v>31108</v>
      </c>
      <c r="F85" s="182"/>
      <c r="G85" s="110"/>
      <c r="H85" s="238">
        <f>SUM(H86)</f>
        <v>300</v>
      </c>
      <c r="I85" s="238"/>
      <c r="J85" s="356"/>
      <c r="K85" s="356"/>
      <c r="L85" s="356"/>
      <c r="M85" s="356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</row>
    <row r="86" spans="1:43" ht="13.5" customHeight="1">
      <c r="A86" s="170" t="s">
        <v>310</v>
      </c>
      <c r="B86" s="167" t="s">
        <v>22</v>
      </c>
      <c r="C86" s="151"/>
      <c r="D86" s="218">
        <v>1202</v>
      </c>
      <c r="E86" s="217">
        <v>31108</v>
      </c>
      <c r="F86" s="218">
        <v>443</v>
      </c>
      <c r="G86" s="217">
        <v>130100</v>
      </c>
      <c r="H86" s="244">
        <f>SUM(H87)</f>
        <v>300</v>
      </c>
      <c r="I86" s="244"/>
      <c r="J86" s="88"/>
      <c r="K86" s="88"/>
      <c r="L86" s="88"/>
      <c r="M86" s="88"/>
      <c r="N86" s="118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</row>
    <row r="87" spans="1:43" ht="13.5" customHeight="1">
      <c r="A87" s="177" t="s">
        <v>311</v>
      </c>
      <c r="B87" s="167" t="s">
        <v>286</v>
      </c>
      <c r="C87" s="143"/>
      <c r="D87" s="218">
        <v>1202</v>
      </c>
      <c r="E87" s="217">
        <v>31108</v>
      </c>
      <c r="F87" s="218">
        <v>443</v>
      </c>
      <c r="G87" s="217">
        <v>130150</v>
      </c>
      <c r="H87" s="217">
        <v>300</v>
      </c>
      <c r="I87" s="342"/>
      <c r="J87" s="77"/>
      <c r="K87" s="77"/>
      <c r="L87" s="77"/>
      <c r="M87" s="77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</row>
    <row r="88" spans="1:43" ht="13.5" customHeight="1">
      <c r="A88" s="171" t="s">
        <v>207</v>
      </c>
      <c r="B88" s="259" t="s">
        <v>333</v>
      </c>
      <c r="C88" s="134"/>
      <c r="D88" s="182">
        <v>1202</v>
      </c>
      <c r="E88" s="110">
        <v>31109</v>
      </c>
      <c r="F88" s="182"/>
      <c r="G88" s="110"/>
      <c r="H88" s="238">
        <f>SUM(H89)</f>
        <v>650</v>
      </c>
      <c r="I88" s="238"/>
      <c r="J88" s="356"/>
      <c r="K88" s="356"/>
      <c r="L88" s="356"/>
      <c r="M88" s="356"/>
      <c r="N88" s="117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</row>
    <row r="89" spans="1:43" ht="13.5" customHeight="1">
      <c r="A89" s="170" t="s">
        <v>312</v>
      </c>
      <c r="B89" s="167" t="s">
        <v>22</v>
      </c>
      <c r="C89" s="132"/>
      <c r="D89" s="218">
        <v>1202</v>
      </c>
      <c r="E89" s="217">
        <v>31109</v>
      </c>
      <c r="F89" s="218">
        <v>443</v>
      </c>
      <c r="G89" s="217">
        <v>130100</v>
      </c>
      <c r="H89" s="244">
        <f>SUM(H90)</f>
        <v>650</v>
      </c>
      <c r="I89" s="244"/>
      <c r="J89" s="88"/>
      <c r="K89" s="88"/>
      <c r="L89" s="88"/>
      <c r="M89" s="8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</row>
    <row r="90" spans="1:43" ht="13.5" customHeight="1">
      <c r="A90" s="177" t="s">
        <v>313</v>
      </c>
      <c r="B90" s="167" t="s">
        <v>286</v>
      </c>
      <c r="C90" s="140"/>
      <c r="D90" s="218">
        <v>1202</v>
      </c>
      <c r="E90" s="217">
        <v>31109</v>
      </c>
      <c r="F90" s="218">
        <v>443</v>
      </c>
      <c r="G90" s="217">
        <v>130150</v>
      </c>
      <c r="H90" s="217">
        <v>650</v>
      </c>
      <c r="I90" s="342"/>
      <c r="J90" s="77"/>
      <c r="K90" s="77"/>
      <c r="L90" s="77"/>
      <c r="M90" s="77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</row>
    <row r="91" spans="1:43" ht="12" customHeight="1">
      <c r="A91" s="171" t="s">
        <v>192</v>
      </c>
      <c r="B91" s="255" t="s">
        <v>18</v>
      </c>
      <c r="C91" s="132"/>
      <c r="D91" s="181">
        <v>1202</v>
      </c>
      <c r="E91" s="102">
        <v>311</v>
      </c>
      <c r="F91" s="181"/>
      <c r="G91" s="102"/>
      <c r="H91" s="241">
        <f>SUM(H93)</f>
        <v>636</v>
      </c>
      <c r="I91" s="241"/>
      <c r="J91" s="356"/>
      <c r="K91" s="356"/>
      <c r="L91" s="356"/>
      <c r="M91" s="356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</row>
    <row r="92" spans="1:43" ht="13.5" customHeight="1">
      <c r="A92" s="174"/>
      <c r="B92" s="119" t="s">
        <v>19</v>
      </c>
      <c r="C92" s="151"/>
      <c r="D92" s="180"/>
      <c r="E92" s="214"/>
      <c r="F92" s="180"/>
      <c r="G92" s="214"/>
      <c r="H92" s="335"/>
      <c r="I92" s="335"/>
      <c r="J92" s="82"/>
      <c r="K92" s="82"/>
      <c r="L92" s="82"/>
      <c r="M92" s="82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</row>
    <row r="93" spans="1:43" ht="13.5" customHeight="1">
      <c r="A93" s="171" t="s">
        <v>208</v>
      </c>
      <c r="B93" s="266" t="s">
        <v>209</v>
      </c>
      <c r="C93" s="139"/>
      <c r="D93" s="182">
        <v>1202</v>
      </c>
      <c r="E93" s="110">
        <v>31110</v>
      </c>
      <c r="F93" s="182"/>
      <c r="G93" s="110"/>
      <c r="H93" s="238">
        <f>SUM(H94)</f>
        <v>636</v>
      </c>
      <c r="I93" s="238"/>
      <c r="J93" s="356"/>
      <c r="K93" s="356"/>
      <c r="L93" s="356"/>
      <c r="M93" s="356"/>
      <c r="N93" s="117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</row>
    <row r="94" spans="1:43" ht="13.5" customHeight="1">
      <c r="A94" s="170" t="s">
        <v>314</v>
      </c>
      <c r="B94" s="204" t="s">
        <v>22</v>
      </c>
      <c r="C94" s="135"/>
      <c r="D94" s="218">
        <v>1202</v>
      </c>
      <c r="E94" s="217">
        <v>31110</v>
      </c>
      <c r="F94" s="218">
        <v>443</v>
      </c>
      <c r="G94" s="217">
        <v>130100</v>
      </c>
      <c r="H94" s="244">
        <f>SUM(H95)</f>
        <v>636</v>
      </c>
      <c r="I94" s="244"/>
      <c r="J94" s="88"/>
      <c r="K94" s="88"/>
      <c r="L94" s="88"/>
      <c r="M94" s="8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</row>
    <row r="95" spans="1:43" ht="13.5" customHeight="1">
      <c r="A95" s="154" t="s">
        <v>315</v>
      </c>
      <c r="B95" s="210" t="s">
        <v>286</v>
      </c>
      <c r="C95" s="138"/>
      <c r="D95" s="218">
        <v>1202</v>
      </c>
      <c r="E95" s="217">
        <v>31110</v>
      </c>
      <c r="F95" s="324">
        <v>443</v>
      </c>
      <c r="G95" s="184">
        <v>130150</v>
      </c>
      <c r="H95" s="217">
        <v>636</v>
      </c>
      <c r="I95" s="340"/>
      <c r="J95" s="77"/>
      <c r="K95" s="77"/>
      <c r="L95" s="77"/>
      <c r="M95" s="77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</row>
    <row r="96" spans="1:43" ht="13.5" customHeight="1">
      <c r="A96" s="225" t="s">
        <v>213</v>
      </c>
      <c r="B96" s="123" t="s">
        <v>216</v>
      </c>
      <c r="C96" s="137"/>
      <c r="D96" s="82">
        <v>1300</v>
      </c>
      <c r="E96" s="212">
        <v>151</v>
      </c>
      <c r="F96" s="82"/>
      <c r="G96" s="212"/>
      <c r="H96" s="243">
        <f>SUM(H98)</f>
        <v>807</v>
      </c>
      <c r="I96" s="243"/>
      <c r="J96" s="356"/>
      <c r="K96" s="356"/>
      <c r="L96" s="356"/>
      <c r="M96" s="356"/>
      <c r="N96" s="117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</row>
    <row r="97" spans="1:43" ht="13.5" customHeight="1">
      <c r="A97" s="169"/>
      <c r="B97" s="119" t="s">
        <v>84</v>
      </c>
      <c r="C97" s="139"/>
      <c r="D97" s="180"/>
      <c r="E97" s="214"/>
      <c r="F97" s="180"/>
      <c r="G97" s="214"/>
      <c r="H97" s="214"/>
      <c r="I97" s="214"/>
      <c r="J97" s="83"/>
      <c r="K97" s="83"/>
      <c r="L97" s="83"/>
      <c r="M97" s="83"/>
      <c r="N97" s="117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</row>
    <row r="98" spans="1:43" s="8" customFormat="1" ht="13.5" customHeight="1">
      <c r="A98" s="175" t="s">
        <v>217</v>
      </c>
      <c r="B98" s="108" t="s">
        <v>214</v>
      </c>
      <c r="C98" s="137"/>
      <c r="D98" s="82">
        <v>1303</v>
      </c>
      <c r="E98" s="212">
        <v>15101</v>
      </c>
      <c r="F98" s="82"/>
      <c r="G98" s="212"/>
      <c r="H98" s="243">
        <f>SUM(H100)</f>
        <v>807</v>
      </c>
      <c r="I98" s="243"/>
      <c r="J98" s="356"/>
      <c r="K98" s="356"/>
      <c r="L98" s="356"/>
      <c r="M98" s="356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</row>
    <row r="99" spans="1:43" s="8" customFormat="1" ht="13.5" customHeight="1">
      <c r="A99" s="169"/>
      <c r="B99" s="267" t="s">
        <v>215</v>
      </c>
      <c r="C99" s="139"/>
      <c r="D99" s="180"/>
      <c r="E99" s="214"/>
      <c r="F99" s="180"/>
      <c r="G99" s="214"/>
      <c r="H99" s="214"/>
      <c r="I99" s="214"/>
      <c r="J99" s="83"/>
      <c r="K99" s="83"/>
      <c r="L99" s="83"/>
      <c r="M99" s="83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</row>
    <row r="100" spans="1:43" s="8" customFormat="1" ht="13.5" customHeight="1">
      <c r="A100" s="173" t="s">
        <v>218</v>
      </c>
      <c r="B100" s="116" t="s">
        <v>13</v>
      </c>
      <c r="C100" s="138"/>
      <c r="D100" s="218">
        <v>1303</v>
      </c>
      <c r="E100" s="217">
        <v>15101</v>
      </c>
      <c r="F100" s="216" t="s">
        <v>149</v>
      </c>
      <c r="G100" s="217">
        <v>111000</v>
      </c>
      <c r="H100" s="245">
        <f>SUM(H101)</f>
        <v>807</v>
      </c>
      <c r="I100" s="245"/>
      <c r="J100" s="88"/>
      <c r="K100" s="88"/>
      <c r="L100" s="88"/>
      <c r="M100" s="88"/>
      <c r="N100" s="118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</row>
    <row r="101" spans="1:43" ht="13.5" customHeight="1">
      <c r="A101" s="173" t="s">
        <v>292</v>
      </c>
      <c r="B101" s="116" t="s">
        <v>288</v>
      </c>
      <c r="C101" s="138"/>
      <c r="D101" s="218">
        <v>1303</v>
      </c>
      <c r="E101" s="217">
        <v>15101</v>
      </c>
      <c r="F101" s="216" t="s">
        <v>149</v>
      </c>
      <c r="G101" s="217">
        <v>111040</v>
      </c>
      <c r="H101" s="217">
        <v>807</v>
      </c>
      <c r="I101" s="340"/>
      <c r="J101" s="77"/>
      <c r="K101" s="77"/>
      <c r="L101" s="77"/>
      <c r="M101" s="77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</row>
    <row r="102" spans="1:43" ht="13.5" customHeight="1">
      <c r="A102" s="172" t="s">
        <v>220</v>
      </c>
      <c r="B102" s="261" t="s">
        <v>219</v>
      </c>
      <c r="C102" s="115"/>
      <c r="D102" s="159">
        <v>1400</v>
      </c>
      <c r="E102" s="110"/>
      <c r="F102" s="182"/>
      <c r="G102" s="110"/>
      <c r="H102" s="238">
        <f>SUM(H103,H107)</f>
        <v>3288</v>
      </c>
      <c r="I102" s="238"/>
      <c r="J102" s="356"/>
      <c r="K102" s="356"/>
      <c r="L102" s="356"/>
      <c r="M102" s="356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</row>
    <row r="103" spans="1:43" ht="13.5" customHeight="1">
      <c r="A103" s="172" t="s">
        <v>147</v>
      </c>
      <c r="B103" s="162" t="s">
        <v>150</v>
      </c>
      <c r="C103" s="134"/>
      <c r="D103" s="159">
        <v>1402</v>
      </c>
      <c r="E103" s="110">
        <v>401</v>
      </c>
      <c r="F103" s="258"/>
      <c r="G103" s="214"/>
      <c r="H103" s="238">
        <f>SUM(H104)</f>
        <v>228</v>
      </c>
      <c r="I103" s="238"/>
      <c r="J103" s="356"/>
      <c r="K103" s="356"/>
      <c r="L103" s="356"/>
      <c r="M103" s="356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</row>
    <row r="104" spans="1:43" ht="13.5" customHeight="1">
      <c r="A104" s="174" t="s">
        <v>166</v>
      </c>
      <c r="B104" s="257" t="s">
        <v>128</v>
      </c>
      <c r="C104" s="165"/>
      <c r="D104" s="226">
        <v>1402</v>
      </c>
      <c r="E104" s="214">
        <v>40101</v>
      </c>
      <c r="F104" s="180"/>
      <c r="G104" s="214"/>
      <c r="H104" s="238">
        <f>SUM(H105)</f>
        <v>228</v>
      </c>
      <c r="I104" s="238"/>
      <c r="J104" s="356"/>
      <c r="K104" s="356"/>
      <c r="L104" s="356"/>
      <c r="M104" s="356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</row>
    <row r="105" spans="1:43" ht="13.5" customHeight="1">
      <c r="A105" s="169" t="s">
        <v>167</v>
      </c>
      <c r="B105" s="167" t="s">
        <v>24</v>
      </c>
      <c r="C105" s="164"/>
      <c r="D105" s="227">
        <v>1402</v>
      </c>
      <c r="E105" s="184">
        <v>40101</v>
      </c>
      <c r="F105" s="201">
        <v>260</v>
      </c>
      <c r="G105" s="184">
        <v>130300</v>
      </c>
      <c r="H105" s="244">
        <f>SUM(H106)</f>
        <v>228</v>
      </c>
      <c r="I105" s="244"/>
      <c r="J105" s="88"/>
      <c r="K105" s="88"/>
      <c r="L105" s="88"/>
      <c r="M105" s="88"/>
      <c r="N105" s="118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</row>
    <row r="106" spans="1:43" ht="13.5" customHeight="1">
      <c r="A106" s="169" t="s">
        <v>287</v>
      </c>
      <c r="B106" s="167" t="s">
        <v>132</v>
      </c>
      <c r="C106" s="164"/>
      <c r="D106" s="227">
        <v>1402</v>
      </c>
      <c r="E106" s="184">
        <v>40101</v>
      </c>
      <c r="F106" s="201">
        <v>260</v>
      </c>
      <c r="G106" s="184">
        <v>130330</v>
      </c>
      <c r="H106" s="217">
        <v>228</v>
      </c>
      <c r="I106" s="340"/>
      <c r="J106" s="77"/>
      <c r="K106" s="77"/>
      <c r="L106" s="77"/>
      <c r="M106" s="77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</row>
    <row r="107" spans="1:43" s="8" customFormat="1" ht="13.5" customHeight="1">
      <c r="A107" s="174" t="s">
        <v>222</v>
      </c>
      <c r="B107" s="267" t="s">
        <v>154</v>
      </c>
      <c r="C107" s="120"/>
      <c r="D107" s="83">
        <v>1407</v>
      </c>
      <c r="E107" s="212">
        <v>407</v>
      </c>
      <c r="F107" s="82"/>
      <c r="G107" s="229"/>
      <c r="H107" s="214">
        <f>SUM(H108,H111)</f>
        <v>3060</v>
      </c>
      <c r="I107" s="214"/>
      <c r="J107" s="83"/>
      <c r="K107" s="83"/>
      <c r="L107" s="83"/>
      <c r="M107" s="83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72"/>
      <c r="AA107" s="72"/>
      <c r="AB107" s="72"/>
      <c r="AC107" s="72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</row>
    <row r="108" spans="1:43" s="8" customFormat="1" ht="13.5" customHeight="1">
      <c r="A108" s="174" t="s">
        <v>223</v>
      </c>
      <c r="B108" s="259" t="s">
        <v>155</v>
      </c>
      <c r="C108" s="125"/>
      <c r="D108" s="159">
        <v>1407</v>
      </c>
      <c r="E108" s="110">
        <v>40701</v>
      </c>
      <c r="F108" s="218"/>
      <c r="G108" s="110"/>
      <c r="H108" s="238">
        <f>SUM(H109)</f>
        <v>2805</v>
      </c>
      <c r="I108" s="238"/>
      <c r="J108" s="356"/>
      <c r="K108" s="356"/>
      <c r="L108" s="356"/>
      <c r="M108" s="356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</row>
    <row r="109" spans="1:43" s="8" customFormat="1" ht="13.5" customHeight="1">
      <c r="A109" s="169" t="s">
        <v>224</v>
      </c>
      <c r="B109" s="167" t="s">
        <v>24</v>
      </c>
      <c r="C109" s="138"/>
      <c r="D109" s="224">
        <v>1407</v>
      </c>
      <c r="E109" s="217">
        <v>40701</v>
      </c>
      <c r="F109" s="218">
        <v>272</v>
      </c>
      <c r="G109" s="217">
        <v>130300</v>
      </c>
      <c r="H109" s="244">
        <f>SUM(H110)</f>
        <v>2805</v>
      </c>
      <c r="I109" s="244"/>
      <c r="J109" s="88"/>
      <c r="K109" s="88"/>
      <c r="L109" s="88"/>
      <c r="M109" s="88"/>
      <c r="N109" s="118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</row>
    <row r="110" spans="1:43" s="8" customFormat="1" ht="13.5" customHeight="1">
      <c r="A110" s="307" t="s">
        <v>293</v>
      </c>
      <c r="B110" s="167" t="s">
        <v>131</v>
      </c>
      <c r="C110" s="138"/>
      <c r="D110" s="224">
        <v>1407</v>
      </c>
      <c r="E110" s="217">
        <v>40701</v>
      </c>
      <c r="F110" s="218">
        <v>272</v>
      </c>
      <c r="G110" s="217">
        <v>130310</v>
      </c>
      <c r="H110" s="217">
        <v>2805</v>
      </c>
      <c r="I110" s="340"/>
      <c r="J110" s="77"/>
      <c r="K110" s="77"/>
      <c r="L110" s="77"/>
      <c r="M110" s="77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</row>
    <row r="111" spans="1:43" s="8" customFormat="1" ht="13.5" customHeight="1">
      <c r="A111" s="175" t="s">
        <v>225</v>
      </c>
      <c r="B111" s="260" t="s">
        <v>156</v>
      </c>
      <c r="C111" s="120"/>
      <c r="D111" s="83">
        <v>1407</v>
      </c>
      <c r="E111" s="212">
        <v>40702</v>
      </c>
      <c r="F111" s="82"/>
      <c r="G111" s="230"/>
      <c r="H111" s="243">
        <f>SUM(H113)</f>
        <v>255</v>
      </c>
      <c r="I111" s="243"/>
      <c r="J111" s="356"/>
      <c r="K111" s="356"/>
      <c r="L111" s="356"/>
      <c r="M111" s="356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</row>
    <row r="112" spans="1:43" s="8" customFormat="1" ht="13.5" customHeight="1">
      <c r="A112" s="169"/>
      <c r="B112" s="187" t="s">
        <v>157</v>
      </c>
      <c r="C112" s="120"/>
      <c r="D112" s="83"/>
      <c r="E112" s="212"/>
      <c r="F112" s="82"/>
      <c r="G112" s="229"/>
      <c r="H112" s="214"/>
      <c r="I112" s="214"/>
      <c r="J112" s="83"/>
      <c r="K112" s="83"/>
      <c r="L112" s="83"/>
      <c r="M112" s="83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</row>
    <row r="113" spans="1:43" s="8" customFormat="1" ht="13.5" customHeight="1">
      <c r="A113" s="169" t="s">
        <v>226</v>
      </c>
      <c r="B113" s="167" t="s">
        <v>24</v>
      </c>
      <c r="C113" s="128"/>
      <c r="D113" s="224">
        <v>1407</v>
      </c>
      <c r="E113" s="217">
        <v>40702</v>
      </c>
      <c r="F113" s="218">
        <v>319</v>
      </c>
      <c r="G113" s="217">
        <v>130300</v>
      </c>
      <c r="H113" s="244">
        <f>SUM(H114)</f>
        <v>255</v>
      </c>
      <c r="I113" s="244"/>
      <c r="J113" s="88"/>
      <c r="K113" s="88"/>
      <c r="L113" s="88"/>
      <c r="M113" s="88"/>
      <c r="N113" s="118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</row>
    <row r="114" spans="1:43" s="8" customFormat="1" ht="13.5" customHeight="1">
      <c r="A114" s="169" t="s">
        <v>321</v>
      </c>
      <c r="B114" s="167" t="s">
        <v>132</v>
      </c>
      <c r="C114" s="128"/>
      <c r="D114" s="224">
        <v>1407</v>
      </c>
      <c r="E114" s="217">
        <v>40702</v>
      </c>
      <c r="F114" s="218">
        <v>319</v>
      </c>
      <c r="G114" s="217">
        <v>130330</v>
      </c>
      <c r="H114" s="217">
        <v>255</v>
      </c>
      <c r="I114" s="342"/>
      <c r="J114" s="77"/>
      <c r="K114" s="77"/>
      <c r="L114" s="77"/>
      <c r="M114" s="77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</row>
    <row r="115" spans="1:43" s="8" customFormat="1" ht="15" customHeight="1">
      <c r="A115" s="171" t="s">
        <v>227</v>
      </c>
      <c r="B115" s="256" t="s">
        <v>242</v>
      </c>
      <c r="C115" s="105"/>
      <c r="D115" s="158">
        <v>1600</v>
      </c>
      <c r="E115" s="102"/>
      <c r="F115" s="181"/>
      <c r="G115" s="185"/>
      <c r="H115" s="241">
        <f>SUM(H116)</f>
        <v>431</v>
      </c>
      <c r="I115" s="241"/>
      <c r="J115" s="356"/>
      <c r="K115" s="356"/>
      <c r="L115" s="356"/>
      <c r="M115" s="356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</row>
    <row r="116" spans="1:43" s="8" customFormat="1" ht="13.5" customHeight="1">
      <c r="A116" s="171" t="s">
        <v>228</v>
      </c>
      <c r="B116" s="271" t="s">
        <v>158</v>
      </c>
      <c r="C116" s="105"/>
      <c r="D116" s="158">
        <v>1602</v>
      </c>
      <c r="E116" s="102">
        <v>425</v>
      </c>
      <c r="F116" s="181"/>
      <c r="G116" s="185"/>
      <c r="H116" s="241">
        <f>SUM(H118)</f>
        <v>431</v>
      </c>
      <c r="I116" s="241"/>
      <c r="J116" s="356"/>
      <c r="K116" s="356"/>
      <c r="L116" s="356"/>
      <c r="M116" s="356"/>
      <c r="N116" s="117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</row>
    <row r="117" spans="1:43" s="8" customFormat="1" ht="13.5" customHeight="1">
      <c r="A117" s="169"/>
      <c r="B117" s="267" t="s">
        <v>159</v>
      </c>
      <c r="C117" s="143"/>
      <c r="D117" s="227"/>
      <c r="E117" s="184"/>
      <c r="F117" s="201"/>
      <c r="G117" s="184"/>
      <c r="H117" s="184"/>
      <c r="I117" s="184"/>
      <c r="J117" s="81"/>
      <c r="K117" s="81"/>
      <c r="L117" s="81"/>
      <c r="M117" s="81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</row>
    <row r="118" spans="1:43" s="8" customFormat="1" ht="13.5" customHeight="1">
      <c r="A118" s="169" t="s">
        <v>230</v>
      </c>
      <c r="B118" s="237" t="s">
        <v>289</v>
      </c>
      <c r="C118" s="143"/>
      <c r="D118" s="227">
        <v>1602</v>
      </c>
      <c r="E118" s="184">
        <v>42501</v>
      </c>
      <c r="F118" s="201">
        <v>292</v>
      </c>
      <c r="G118" s="184">
        <v>111000</v>
      </c>
      <c r="H118" s="244">
        <f>SUM(H119,H120)</f>
        <v>431</v>
      </c>
      <c r="I118" s="244"/>
      <c r="J118" s="88"/>
      <c r="K118" s="88"/>
      <c r="L118" s="88"/>
      <c r="M118" s="8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</row>
    <row r="119" spans="1:43" s="8" customFormat="1" ht="13.5" customHeight="1">
      <c r="A119" s="307" t="s">
        <v>322</v>
      </c>
      <c r="B119" s="237" t="s">
        <v>290</v>
      </c>
      <c r="C119" s="143"/>
      <c r="D119" s="227">
        <v>1602</v>
      </c>
      <c r="E119" s="184">
        <v>42501</v>
      </c>
      <c r="F119" s="201">
        <v>292</v>
      </c>
      <c r="G119" s="184">
        <v>111040</v>
      </c>
      <c r="H119" s="184">
        <v>300</v>
      </c>
      <c r="I119" s="342"/>
      <c r="J119" s="77"/>
      <c r="K119" s="77"/>
      <c r="L119" s="77"/>
      <c r="M119" s="77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</row>
    <row r="120" spans="1:43" s="8" customFormat="1" ht="13.5" customHeight="1">
      <c r="A120" s="307" t="s">
        <v>407</v>
      </c>
      <c r="B120" s="237" t="s">
        <v>406</v>
      </c>
      <c r="C120" s="143"/>
      <c r="D120" s="227">
        <v>1602</v>
      </c>
      <c r="E120" s="184">
        <v>42501</v>
      </c>
      <c r="F120" s="201">
        <v>292</v>
      </c>
      <c r="G120" s="184">
        <v>111040</v>
      </c>
      <c r="H120" s="184">
        <v>131</v>
      </c>
      <c r="I120" s="340"/>
      <c r="J120" s="77"/>
      <c r="K120" s="77"/>
      <c r="L120" s="77"/>
      <c r="M120" s="77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</row>
    <row r="121" spans="1:43" ht="13.5" customHeight="1">
      <c r="A121" s="174" t="s">
        <v>229</v>
      </c>
      <c r="B121" s="119" t="s">
        <v>53</v>
      </c>
      <c r="C121" s="104"/>
      <c r="D121" s="226">
        <v>1800</v>
      </c>
      <c r="E121" s="214"/>
      <c r="F121" s="180"/>
      <c r="G121" s="214"/>
      <c r="H121" s="238">
        <f>SUM(H122)</f>
        <v>1020</v>
      </c>
      <c r="I121" s="238"/>
      <c r="J121" s="356"/>
      <c r="K121" s="356"/>
      <c r="L121" s="356"/>
      <c r="M121" s="356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</row>
    <row r="122" spans="1:43" ht="13.5" customHeight="1">
      <c r="A122" s="175" t="s">
        <v>231</v>
      </c>
      <c r="B122" s="108" t="s">
        <v>235</v>
      </c>
      <c r="C122" s="103"/>
      <c r="D122" s="159">
        <v>1803</v>
      </c>
      <c r="E122" s="110">
        <v>446</v>
      </c>
      <c r="F122" s="182">
        <v>323</v>
      </c>
      <c r="G122" s="217"/>
      <c r="H122" s="239">
        <f>SUM(H123,H126,H129,H132,H135,H139)</f>
        <v>1020</v>
      </c>
      <c r="I122" s="239"/>
      <c r="J122" s="356"/>
      <c r="K122" s="356"/>
      <c r="L122" s="356"/>
      <c r="M122" s="356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</row>
    <row r="123" spans="1:43" ht="13.5" customHeight="1">
      <c r="A123" s="172" t="s">
        <v>232</v>
      </c>
      <c r="B123" s="274" t="s">
        <v>129</v>
      </c>
      <c r="C123" s="146"/>
      <c r="D123" s="226">
        <v>1803</v>
      </c>
      <c r="E123" s="214">
        <v>44601</v>
      </c>
      <c r="F123" s="180">
        <v>323</v>
      </c>
      <c r="G123" s="275"/>
      <c r="H123" s="238">
        <f>SUM(H124)</f>
        <v>110</v>
      </c>
      <c r="I123" s="238"/>
      <c r="J123" s="356"/>
      <c r="K123" s="356"/>
      <c r="L123" s="356"/>
      <c r="M123" s="356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</row>
    <row r="124" spans="1:43" ht="13.5" customHeight="1">
      <c r="A124" s="173" t="s">
        <v>294</v>
      </c>
      <c r="B124" s="167" t="s">
        <v>13</v>
      </c>
      <c r="C124" s="146"/>
      <c r="D124" s="227">
        <v>1803</v>
      </c>
      <c r="E124" s="184">
        <v>44601</v>
      </c>
      <c r="F124" s="201">
        <v>323</v>
      </c>
      <c r="G124" s="275">
        <v>111000</v>
      </c>
      <c r="H124" s="244">
        <f>SUM(H125)</f>
        <v>110</v>
      </c>
      <c r="I124" s="244"/>
      <c r="J124" s="88"/>
      <c r="K124" s="88"/>
      <c r="L124" s="88"/>
      <c r="M124" s="88"/>
      <c r="N124" s="118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</row>
    <row r="125" spans="1:43" ht="13.5" customHeight="1">
      <c r="A125" s="154" t="s">
        <v>295</v>
      </c>
      <c r="B125" s="167" t="s">
        <v>288</v>
      </c>
      <c r="C125" s="146"/>
      <c r="D125" s="227">
        <v>1803</v>
      </c>
      <c r="E125" s="184">
        <v>44601</v>
      </c>
      <c r="F125" s="201">
        <v>323</v>
      </c>
      <c r="G125" s="275">
        <v>111040</v>
      </c>
      <c r="H125" s="328">
        <v>110</v>
      </c>
      <c r="I125" s="340"/>
      <c r="J125" s="77"/>
      <c r="K125" s="77"/>
      <c r="L125" s="77"/>
      <c r="M125" s="77"/>
      <c r="N125" s="118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</row>
    <row r="126" spans="1:43" ht="13.5" customHeight="1">
      <c r="A126" s="172" t="s">
        <v>338</v>
      </c>
      <c r="B126" s="274" t="s">
        <v>160</v>
      </c>
      <c r="C126" s="147"/>
      <c r="D126" s="159">
        <v>1803</v>
      </c>
      <c r="E126" s="110">
        <v>44602</v>
      </c>
      <c r="F126" s="180">
        <v>323</v>
      </c>
      <c r="G126" s="275"/>
      <c r="H126" s="238">
        <f>SUM(H128)</f>
        <v>30</v>
      </c>
      <c r="I126" s="238"/>
      <c r="J126" s="356"/>
      <c r="K126" s="356"/>
      <c r="L126" s="356"/>
      <c r="M126" s="356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</row>
    <row r="127" spans="1:43" ht="13.5" customHeight="1">
      <c r="A127" s="173" t="s">
        <v>340</v>
      </c>
      <c r="B127" s="167" t="s">
        <v>13</v>
      </c>
      <c r="C127" s="146"/>
      <c r="D127" s="227">
        <v>1803</v>
      </c>
      <c r="E127" s="184">
        <v>44602</v>
      </c>
      <c r="F127" s="201">
        <v>323</v>
      </c>
      <c r="G127" s="275">
        <v>111000</v>
      </c>
      <c r="H127" s="244">
        <f>SUM(H128)</f>
        <v>30</v>
      </c>
      <c r="I127" s="244"/>
      <c r="J127" s="88"/>
      <c r="K127" s="88"/>
      <c r="L127" s="88"/>
      <c r="M127" s="88"/>
      <c r="N127" s="118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</row>
    <row r="128" spans="1:43" ht="13.5" customHeight="1">
      <c r="A128" s="154" t="s">
        <v>339</v>
      </c>
      <c r="B128" s="167" t="s">
        <v>288</v>
      </c>
      <c r="C128" s="146"/>
      <c r="D128" s="227">
        <v>1803</v>
      </c>
      <c r="E128" s="184">
        <v>44602</v>
      </c>
      <c r="F128" s="201">
        <v>323</v>
      </c>
      <c r="G128" s="275">
        <v>111040</v>
      </c>
      <c r="H128" s="328">
        <v>30</v>
      </c>
      <c r="I128" s="342"/>
      <c r="J128" s="77"/>
      <c r="K128" s="77"/>
      <c r="L128" s="77"/>
      <c r="M128" s="77"/>
      <c r="N128" s="118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</row>
    <row r="129" spans="1:43" ht="13.5" customHeight="1">
      <c r="A129" s="172" t="s">
        <v>341</v>
      </c>
      <c r="B129" s="274" t="s">
        <v>161</v>
      </c>
      <c r="C129" s="148"/>
      <c r="D129" s="159">
        <v>1803</v>
      </c>
      <c r="E129" s="110">
        <v>44603</v>
      </c>
      <c r="F129" s="180">
        <v>323</v>
      </c>
      <c r="G129" s="275"/>
      <c r="H129" s="238">
        <f>SUM(H131)</f>
        <v>40</v>
      </c>
      <c r="I129" s="238"/>
      <c r="J129" s="356"/>
      <c r="K129" s="356"/>
      <c r="L129" s="356"/>
      <c r="M129" s="356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</row>
    <row r="130" spans="1:43" ht="13.5" customHeight="1">
      <c r="A130" s="173" t="s">
        <v>342</v>
      </c>
      <c r="B130" s="167" t="s">
        <v>13</v>
      </c>
      <c r="C130" s="146"/>
      <c r="D130" s="227">
        <v>1803</v>
      </c>
      <c r="E130" s="184">
        <v>44603</v>
      </c>
      <c r="F130" s="201">
        <v>323</v>
      </c>
      <c r="G130" s="275">
        <v>111000</v>
      </c>
      <c r="H130" s="244">
        <f>SUM(H131)</f>
        <v>40</v>
      </c>
      <c r="I130" s="244"/>
      <c r="J130" s="88"/>
      <c r="K130" s="88"/>
      <c r="L130" s="88"/>
      <c r="M130" s="88"/>
      <c r="N130" s="118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</row>
    <row r="131" spans="1:43" ht="13.5" customHeight="1">
      <c r="A131" s="154" t="s">
        <v>343</v>
      </c>
      <c r="B131" s="167" t="s">
        <v>288</v>
      </c>
      <c r="C131" s="146"/>
      <c r="D131" s="227">
        <v>1803</v>
      </c>
      <c r="E131" s="184">
        <v>44603</v>
      </c>
      <c r="F131" s="201">
        <v>323</v>
      </c>
      <c r="G131" s="275">
        <v>111040</v>
      </c>
      <c r="H131" s="328">
        <v>40</v>
      </c>
      <c r="I131" s="342"/>
      <c r="J131" s="77"/>
      <c r="K131" s="77"/>
      <c r="L131" s="77"/>
      <c r="M131" s="77"/>
      <c r="N131" s="118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</row>
    <row r="132" spans="1:43" ht="13.5" customHeight="1">
      <c r="A132" s="172" t="s">
        <v>344</v>
      </c>
      <c r="B132" s="274" t="s">
        <v>237</v>
      </c>
      <c r="C132" s="142"/>
      <c r="D132" s="159">
        <v>1803</v>
      </c>
      <c r="E132" s="110">
        <v>44604</v>
      </c>
      <c r="F132" s="182">
        <v>323</v>
      </c>
      <c r="G132" s="275"/>
      <c r="H132" s="238">
        <f>SUM(H134)</f>
        <v>320</v>
      </c>
      <c r="I132" s="238"/>
      <c r="J132" s="356"/>
      <c r="K132" s="356"/>
      <c r="L132" s="356"/>
      <c r="M132" s="356"/>
      <c r="N132" s="117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</row>
    <row r="133" spans="1:43" ht="13.5" customHeight="1">
      <c r="A133" s="173" t="s">
        <v>345</v>
      </c>
      <c r="B133" s="167" t="s">
        <v>13</v>
      </c>
      <c r="C133" s="146"/>
      <c r="D133" s="227">
        <v>1803</v>
      </c>
      <c r="E133" s="184">
        <v>44604</v>
      </c>
      <c r="F133" s="201">
        <v>323</v>
      </c>
      <c r="G133" s="275">
        <v>111000</v>
      </c>
      <c r="H133" s="244">
        <f>SUM(H134)</f>
        <v>320</v>
      </c>
      <c r="I133" s="244"/>
      <c r="J133" s="88"/>
      <c r="K133" s="88"/>
      <c r="L133" s="88"/>
      <c r="M133" s="8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</row>
    <row r="134" spans="1:43" ht="13.5" customHeight="1">
      <c r="A134" s="177" t="s">
        <v>346</v>
      </c>
      <c r="B134" s="168" t="s">
        <v>137</v>
      </c>
      <c r="C134" s="322"/>
      <c r="D134" s="81">
        <v>1803</v>
      </c>
      <c r="E134" s="183">
        <v>44604</v>
      </c>
      <c r="F134" s="80">
        <v>323</v>
      </c>
      <c r="G134" s="323">
        <v>111040</v>
      </c>
      <c r="H134" s="185">
        <v>320</v>
      </c>
      <c r="I134" s="342"/>
      <c r="J134" s="77"/>
      <c r="K134" s="77"/>
      <c r="L134" s="77"/>
      <c r="M134" s="77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</row>
    <row r="135" spans="1:43" ht="13.5" customHeight="1">
      <c r="A135" s="171" t="s">
        <v>347</v>
      </c>
      <c r="B135" s="326" t="s">
        <v>337</v>
      </c>
      <c r="C135" s="144"/>
      <c r="D135" s="158">
        <v>1803</v>
      </c>
      <c r="E135" s="102">
        <v>44605</v>
      </c>
      <c r="F135" s="181">
        <v>323</v>
      </c>
      <c r="G135" s="323"/>
      <c r="H135" s="241">
        <f>SUM(H138)</f>
        <v>400</v>
      </c>
      <c r="I135" s="241"/>
      <c r="J135" s="356"/>
      <c r="K135" s="356"/>
      <c r="L135" s="356"/>
      <c r="M135" s="356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</row>
    <row r="136" spans="1:43" ht="13.5" customHeight="1">
      <c r="A136" s="174"/>
      <c r="B136" s="327" t="s">
        <v>336</v>
      </c>
      <c r="C136" s="145"/>
      <c r="D136" s="226"/>
      <c r="E136" s="214"/>
      <c r="F136" s="180"/>
      <c r="G136" s="325"/>
      <c r="H136" s="238"/>
      <c r="I136" s="238"/>
      <c r="J136" s="356"/>
      <c r="K136" s="356"/>
      <c r="L136" s="356"/>
      <c r="M136" s="356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</row>
    <row r="137" spans="1:43" ht="13.5" customHeight="1">
      <c r="A137" s="169" t="s">
        <v>348</v>
      </c>
      <c r="B137" s="210" t="s">
        <v>13</v>
      </c>
      <c r="C137" s="146"/>
      <c r="D137" s="227">
        <v>1803</v>
      </c>
      <c r="E137" s="184">
        <v>44605</v>
      </c>
      <c r="F137" s="201">
        <v>323</v>
      </c>
      <c r="G137" s="325">
        <v>111000</v>
      </c>
      <c r="H137" s="244">
        <f>SUM(H138)</f>
        <v>400</v>
      </c>
      <c r="I137" s="244"/>
      <c r="J137" s="88"/>
      <c r="K137" s="88"/>
      <c r="L137" s="88"/>
      <c r="M137" s="8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</row>
    <row r="138" spans="1:43" ht="13.5" customHeight="1">
      <c r="A138" s="177" t="s">
        <v>349</v>
      </c>
      <c r="B138" s="168" t="s">
        <v>137</v>
      </c>
      <c r="C138" s="322"/>
      <c r="D138" s="81">
        <v>1803</v>
      </c>
      <c r="E138" s="183">
        <v>44605</v>
      </c>
      <c r="F138" s="80">
        <v>323</v>
      </c>
      <c r="G138" s="323">
        <v>111040</v>
      </c>
      <c r="H138" s="185">
        <v>400</v>
      </c>
      <c r="I138" s="342"/>
      <c r="J138" s="77"/>
      <c r="K138" s="77"/>
      <c r="L138" s="77"/>
      <c r="M138" s="77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</row>
    <row r="139" spans="1:43" ht="13.5" customHeight="1">
      <c r="A139" s="171" t="s">
        <v>350</v>
      </c>
      <c r="B139" s="326" t="s">
        <v>335</v>
      </c>
      <c r="C139" s="144"/>
      <c r="D139" s="158">
        <v>1803</v>
      </c>
      <c r="E139" s="102">
        <v>44606</v>
      </c>
      <c r="F139" s="181">
        <v>323</v>
      </c>
      <c r="G139" s="323"/>
      <c r="H139" s="241">
        <f>SUM(H142)</f>
        <v>120</v>
      </c>
      <c r="I139" s="241"/>
      <c r="J139" s="356"/>
      <c r="K139" s="356"/>
      <c r="L139" s="356"/>
      <c r="M139" s="356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</row>
    <row r="140" spans="1:43" ht="11.25" customHeight="1">
      <c r="A140" s="174"/>
      <c r="B140" s="327" t="s">
        <v>334</v>
      </c>
      <c r="C140" s="145"/>
      <c r="D140" s="226"/>
      <c r="E140" s="214"/>
      <c r="F140" s="180"/>
      <c r="G140" s="325"/>
      <c r="H140" s="238"/>
      <c r="I140" s="238"/>
      <c r="J140" s="356"/>
      <c r="K140" s="356"/>
      <c r="L140" s="356"/>
      <c r="M140" s="356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</row>
    <row r="141" spans="1:43" ht="13.5" customHeight="1">
      <c r="A141" s="169" t="s">
        <v>351</v>
      </c>
      <c r="B141" s="210" t="s">
        <v>13</v>
      </c>
      <c r="C141" s="146"/>
      <c r="D141" s="227">
        <v>1803</v>
      </c>
      <c r="E141" s="184">
        <v>44606</v>
      </c>
      <c r="F141" s="201">
        <v>323</v>
      </c>
      <c r="G141" s="325">
        <v>111000</v>
      </c>
      <c r="H141" s="244">
        <f>SUM(H142)</f>
        <v>120</v>
      </c>
      <c r="I141" s="244"/>
      <c r="J141" s="88"/>
      <c r="K141" s="88"/>
      <c r="L141" s="88"/>
      <c r="M141" s="8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</row>
    <row r="142" spans="1:43" ht="13.5" customHeight="1">
      <c r="A142" s="154" t="s">
        <v>352</v>
      </c>
      <c r="B142" s="167" t="s">
        <v>137</v>
      </c>
      <c r="C142" s="146"/>
      <c r="D142" s="227">
        <v>1803</v>
      </c>
      <c r="E142" s="184">
        <v>44606</v>
      </c>
      <c r="F142" s="201">
        <v>323</v>
      </c>
      <c r="G142" s="275">
        <v>111040</v>
      </c>
      <c r="H142" s="185">
        <v>120</v>
      </c>
      <c r="I142" s="342"/>
      <c r="J142" s="77"/>
      <c r="K142" s="77"/>
      <c r="L142" s="77"/>
      <c r="M142" s="77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</row>
    <row r="143" spans="1:43" ht="13.5" customHeight="1">
      <c r="A143" s="172" t="s">
        <v>233</v>
      </c>
      <c r="B143" s="261" t="s">
        <v>38</v>
      </c>
      <c r="C143" s="148"/>
      <c r="D143" s="159">
        <v>3000</v>
      </c>
      <c r="E143" s="110"/>
      <c r="F143" s="182"/>
      <c r="G143" s="110"/>
      <c r="H143" s="239">
        <f>SUM(H144,H147)</f>
        <v>2805</v>
      </c>
      <c r="I143" s="239"/>
      <c r="J143" s="356"/>
      <c r="K143" s="356"/>
      <c r="L143" s="356"/>
      <c r="M143" s="356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</row>
    <row r="144" spans="1:43" ht="13.5" customHeight="1">
      <c r="A144" s="172" t="s">
        <v>234</v>
      </c>
      <c r="B144" s="162" t="s">
        <v>29</v>
      </c>
      <c r="C144" s="103"/>
      <c r="D144" s="159">
        <v>3001</v>
      </c>
      <c r="E144" s="110">
        <v>510</v>
      </c>
      <c r="F144" s="182"/>
      <c r="G144" s="110"/>
      <c r="H144" s="239">
        <f>SUM(H145)</f>
        <v>270</v>
      </c>
      <c r="I144" s="239"/>
      <c r="J144" s="356"/>
      <c r="K144" s="356"/>
      <c r="L144" s="356"/>
      <c r="M144" s="356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</row>
    <row r="145" spans="1:43" ht="13.5" customHeight="1">
      <c r="A145" s="173" t="s">
        <v>236</v>
      </c>
      <c r="B145" s="167" t="s">
        <v>13</v>
      </c>
      <c r="C145" s="138"/>
      <c r="D145" s="224">
        <v>3001</v>
      </c>
      <c r="E145" s="217">
        <v>51001</v>
      </c>
      <c r="F145" s="218">
        <v>397</v>
      </c>
      <c r="G145" s="275">
        <v>111000</v>
      </c>
      <c r="H145" s="240">
        <f>SUM(H146)</f>
        <v>270</v>
      </c>
      <c r="I145" s="240"/>
      <c r="J145" s="88"/>
      <c r="K145" s="88"/>
      <c r="L145" s="88"/>
      <c r="M145" s="8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</row>
    <row r="146" spans="1:43" ht="13.5" customHeight="1">
      <c r="A146" s="154" t="s">
        <v>238</v>
      </c>
      <c r="B146" s="167" t="s">
        <v>137</v>
      </c>
      <c r="C146" s="143"/>
      <c r="D146" s="224">
        <v>3001</v>
      </c>
      <c r="E146" s="217">
        <v>51001</v>
      </c>
      <c r="F146" s="218">
        <v>397</v>
      </c>
      <c r="G146" s="275">
        <v>111040</v>
      </c>
      <c r="H146" s="184">
        <v>270</v>
      </c>
      <c r="I146" s="342"/>
      <c r="J146" s="77"/>
      <c r="K146" s="77"/>
      <c r="L146" s="77"/>
      <c r="M146" s="77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</row>
    <row r="147" spans="1:43" ht="13.5" customHeight="1">
      <c r="A147" s="171" t="s">
        <v>353</v>
      </c>
      <c r="B147" s="115" t="s">
        <v>165</v>
      </c>
      <c r="C147" s="148"/>
      <c r="D147" s="159">
        <v>3004</v>
      </c>
      <c r="E147" s="110">
        <v>515</v>
      </c>
      <c r="F147" s="182"/>
      <c r="G147" s="110"/>
      <c r="H147" s="320">
        <f>SUM(H148,H154,H159,H166,H171,H176,H188,H193,H203,H209)</f>
        <v>2535</v>
      </c>
      <c r="I147" s="320"/>
      <c r="J147" s="355"/>
      <c r="K147" s="355"/>
      <c r="L147" s="355"/>
      <c r="M147" s="355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</row>
    <row r="148" spans="1:43" ht="13.5" customHeight="1">
      <c r="A148" s="171" t="s">
        <v>354</v>
      </c>
      <c r="B148" s="268" t="s">
        <v>249</v>
      </c>
      <c r="C148" s="137"/>
      <c r="D148" s="211" t="s">
        <v>243</v>
      </c>
      <c r="E148" s="212">
        <v>515</v>
      </c>
      <c r="F148" s="211"/>
      <c r="G148" s="253"/>
      <c r="H148" s="243">
        <f>SUM(H150)</f>
        <v>800</v>
      </c>
      <c r="I148" s="243"/>
      <c r="J148" s="356"/>
      <c r="K148" s="356"/>
      <c r="L148" s="356"/>
      <c r="M148" s="356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</row>
    <row r="149" spans="1:43" ht="13.5" customHeight="1">
      <c r="A149" s="174"/>
      <c r="B149" s="269" t="s">
        <v>261</v>
      </c>
      <c r="C149" s="139"/>
      <c r="D149" s="213"/>
      <c r="E149" s="214"/>
      <c r="F149" s="213"/>
      <c r="G149" s="214"/>
      <c r="H149" s="335"/>
      <c r="I149" s="335"/>
      <c r="J149" s="82"/>
      <c r="K149" s="82"/>
      <c r="L149" s="82"/>
      <c r="M149" s="82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</row>
    <row r="150" spans="1:43" ht="13.5" customHeight="1">
      <c r="A150" s="171" t="s">
        <v>355</v>
      </c>
      <c r="B150" s="282" t="s">
        <v>162</v>
      </c>
      <c r="C150" s="178"/>
      <c r="D150" s="158">
        <v>3004</v>
      </c>
      <c r="E150" s="102">
        <v>51501</v>
      </c>
      <c r="F150" s="219"/>
      <c r="G150" s="185"/>
      <c r="H150" s="243">
        <f>SUM(H152)</f>
        <v>800</v>
      </c>
      <c r="I150" s="243"/>
      <c r="J150" s="356"/>
      <c r="K150" s="356"/>
      <c r="L150" s="356"/>
      <c r="M150" s="356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</row>
    <row r="151" spans="1:43" ht="13.5" customHeight="1">
      <c r="A151" s="174"/>
      <c r="B151" s="273" t="s">
        <v>250</v>
      </c>
      <c r="C151" s="179"/>
      <c r="D151" s="226"/>
      <c r="E151" s="214"/>
      <c r="F151" s="201"/>
      <c r="G151" s="184"/>
      <c r="H151" s="214"/>
      <c r="I151" s="214"/>
      <c r="J151" s="83"/>
      <c r="K151" s="83"/>
      <c r="L151" s="83"/>
      <c r="M151" s="83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</row>
    <row r="152" spans="1:43" ht="13.5" customHeight="1">
      <c r="A152" s="170" t="s">
        <v>356</v>
      </c>
      <c r="B152" s="167" t="s">
        <v>22</v>
      </c>
      <c r="C152" s="179"/>
      <c r="D152" s="227">
        <v>3004</v>
      </c>
      <c r="E152" s="184">
        <v>51501</v>
      </c>
      <c r="F152" s="201">
        <v>397</v>
      </c>
      <c r="G152" s="184">
        <v>130100</v>
      </c>
      <c r="H152" s="240">
        <f>SUM(H153)</f>
        <v>800</v>
      </c>
      <c r="I152" s="240"/>
      <c r="J152" s="88"/>
      <c r="K152" s="88"/>
      <c r="L152" s="88"/>
      <c r="M152" s="88"/>
      <c r="N152" s="118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</row>
    <row r="153" spans="1:43" ht="13.5" customHeight="1">
      <c r="A153" s="177" t="s">
        <v>357</v>
      </c>
      <c r="B153" s="167" t="s">
        <v>286</v>
      </c>
      <c r="C153" s="143"/>
      <c r="D153" s="227">
        <v>3004</v>
      </c>
      <c r="E153" s="184">
        <v>51501</v>
      </c>
      <c r="F153" s="201">
        <v>397</v>
      </c>
      <c r="G153" s="184">
        <v>130150</v>
      </c>
      <c r="H153" s="184">
        <v>800</v>
      </c>
      <c r="I153" s="340"/>
      <c r="J153" s="77"/>
      <c r="K153" s="77"/>
      <c r="L153" s="77"/>
      <c r="M153" s="77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</row>
    <row r="154" spans="1:43" ht="13.5" customHeight="1">
      <c r="A154" s="171" t="s">
        <v>359</v>
      </c>
      <c r="B154" s="268" t="s">
        <v>246</v>
      </c>
      <c r="C154" s="137"/>
      <c r="D154" s="211" t="s">
        <v>243</v>
      </c>
      <c r="E154" s="212">
        <v>515</v>
      </c>
      <c r="F154" s="211"/>
      <c r="G154" s="308"/>
      <c r="H154" s="243">
        <f>SUM(H156)</f>
        <v>514</v>
      </c>
      <c r="I154" s="243"/>
      <c r="J154" s="356"/>
      <c r="K154" s="356"/>
      <c r="L154" s="356"/>
      <c r="M154" s="356"/>
      <c r="N154" s="117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</row>
    <row r="155" spans="1:43" ht="13.5" customHeight="1">
      <c r="A155" s="174"/>
      <c r="B155" s="269" t="s">
        <v>261</v>
      </c>
      <c r="C155" s="139"/>
      <c r="D155" s="213"/>
      <c r="E155" s="214"/>
      <c r="F155" s="213"/>
      <c r="G155" s="309"/>
      <c r="H155" s="335"/>
      <c r="I155" s="335"/>
      <c r="J155" s="82"/>
      <c r="K155" s="82"/>
      <c r="L155" s="82"/>
      <c r="M155" s="82"/>
      <c r="N155" s="117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</row>
    <row r="156" spans="1:43" ht="13.5" customHeight="1">
      <c r="A156" s="171" t="s">
        <v>360</v>
      </c>
      <c r="B156" s="262" t="s">
        <v>358</v>
      </c>
      <c r="C156" s="134"/>
      <c r="D156" s="159">
        <v>3004</v>
      </c>
      <c r="E156" s="110">
        <v>51502</v>
      </c>
      <c r="F156" s="182"/>
      <c r="G156" s="110"/>
      <c r="H156" s="238">
        <f>SUM(H157)</f>
        <v>514</v>
      </c>
      <c r="I156" s="238"/>
      <c r="J156" s="356"/>
      <c r="K156" s="356"/>
      <c r="L156" s="356"/>
      <c r="M156" s="356"/>
      <c r="N156" s="117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</row>
    <row r="157" spans="1:43" ht="13.5" customHeight="1">
      <c r="A157" s="170" t="s">
        <v>361</v>
      </c>
      <c r="B157" s="167" t="s">
        <v>22</v>
      </c>
      <c r="C157" s="134"/>
      <c r="D157" s="227">
        <v>3004</v>
      </c>
      <c r="E157" s="184">
        <v>51502</v>
      </c>
      <c r="F157" s="201">
        <v>397</v>
      </c>
      <c r="G157" s="184">
        <v>130100</v>
      </c>
      <c r="H157" s="240">
        <f>SUM(H158)</f>
        <v>514</v>
      </c>
      <c r="I157" s="240"/>
      <c r="J157" s="88"/>
      <c r="K157" s="88"/>
      <c r="L157" s="88"/>
      <c r="M157" s="8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</row>
    <row r="158" spans="1:43" ht="13.5" customHeight="1">
      <c r="A158" s="177" t="s">
        <v>362</v>
      </c>
      <c r="B158" s="167" t="s">
        <v>286</v>
      </c>
      <c r="C158" s="126"/>
      <c r="D158" s="216" t="s">
        <v>243</v>
      </c>
      <c r="E158" s="217">
        <v>51502</v>
      </c>
      <c r="F158" s="216" t="s">
        <v>244</v>
      </c>
      <c r="G158" s="217">
        <v>130150</v>
      </c>
      <c r="H158" s="184">
        <v>514</v>
      </c>
      <c r="I158" s="340"/>
      <c r="J158" s="77"/>
      <c r="K158" s="77"/>
      <c r="L158" s="77"/>
      <c r="M158" s="77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</row>
    <row r="159" spans="1:43" ht="13.5" customHeight="1">
      <c r="A159" s="171" t="s">
        <v>363</v>
      </c>
      <c r="B159" s="268" t="s">
        <v>245</v>
      </c>
      <c r="C159" s="137"/>
      <c r="D159" s="211" t="s">
        <v>243</v>
      </c>
      <c r="E159" s="212">
        <v>515</v>
      </c>
      <c r="F159" s="211"/>
      <c r="G159" s="253"/>
      <c r="H159" s="243">
        <f>SUM(H161)</f>
        <v>110</v>
      </c>
      <c r="I159" s="243"/>
      <c r="J159" s="356"/>
      <c r="K159" s="356"/>
      <c r="L159" s="356"/>
      <c r="M159" s="356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</row>
    <row r="160" spans="1:43" ht="13.5" customHeight="1">
      <c r="A160" s="174"/>
      <c r="B160" s="269" t="s">
        <v>262</v>
      </c>
      <c r="C160" s="139"/>
      <c r="D160" s="213"/>
      <c r="E160" s="214"/>
      <c r="F160" s="213"/>
      <c r="G160" s="214"/>
      <c r="H160" s="335"/>
      <c r="I160" s="335"/>
      <c r="J160" s="82"/>
      <c r="K160" s="82"/>
      <c r="L160" s="82"/>
      <c r="M160" s="82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</row>
    <row r="161" spans="1:43" ht="13.5" customHeight="1">
      <c r="A161" s="171" t="s">
        <v>364</v>
      </c>
      <c r="B161" s="262" t="s">
        <v>253</v>
      </c>
      <c r="C161" s="134"/>
      <c r="D161" s="159">
        <v>3004</v>
      </c>
      <c r="E161" s="110">
        <v>51503</v>
      </c>
      <c r="F161" s="182"/>
      <c r="G161" s="110"/>
      <c r="H161" s="238">
        <f>SUM(H162)</f>
        <v>110</v>
      </c>
      <c r="I161" s="238"/>
      <c r="J161" s="356"/>
      <c r="K161" s="356"/>
      <c r="L161" s="356"/>
      <c r="M161" s="356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</row>
    <row r="162" spans="1:43" ht="13.5" customHeight="1">
      <c r="A162" s="170" t="s">
        <v>365</v>
      </c>
      <c r="B162" s="167" t="s">
        <v>22</v>
      </c>
      <c r="C162" s="134"/>
      <c r="D162" s="227">
        <v>3004</v>
      </c>
      <c r="E162" s="184">
        <v>51503</v>
      </c>
      <c r="F162" s="201">
        <v>397</v>
      </c>
      <c r="G162" s="184">
        <v>130100</v>
      </c>
      <c r="H162" s="240">
        <f>SUM(H163)</f>
        <v>110</v>
      </c>
      <c r="I162" s="240"/>
      <c r="J162" s="88"/>
      <c r="K162" s="88"/>
      <c r="L162" s="88"/>
      <c r="M162" s="88"/>
      <c r="N162" s="118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</row>
    <row r="163" spans="1:43" ht="13.5" customHeight="1">
      <c r="A163" s="177" t="s">
        <v>366</v>
      </c>
      <c r="B163" s="167" t="s">
        <v>286</v>
      </c>
      <c r="C163" s="126"/>
      <c r="D163" s="216" t="s">
        <v>243</v>
      </c>
      <c r="E163" s="217">
        <v>51503</v>
      </c>
      <c r="F163" s="216" t="s">
        <v>244</v>
      </c>
      <c r="G163" s="217">
        <v>130150</v>
      </c>
      <c r="H163" s="217">
        <v>110</v>
      </c>
      <c r="I163" s="342"/>
      <c r="J163" s="77"/>
      <c r="K163" s="77"/>
      <c r="L163" s="77"/>
      <c r="M163" s="77"/>
      <c r="N163" s="118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</row>
    <row r="164" spans="1:43" ht="13.5" customHeight="1" thickBot="1">
      <c r="A164" s="314"/>
      <c r="B164" s="294"/>
      <c r="C164" s="337"/>
      <c r="D164" s="332"/>
      <c r="E164" s="295"/>
      <c r="F164" s="332"/>
      <c r="G164" s="295"/>
      <c r="H164" s="295"/>
      <c r="I164" s="295"/>
      <c r="J164" s="81"/>
      <c r="K164" s="81"/>
      <c r="L164" s="81"/>
      <c r="M164" s="81"/>
      <c r="N164" s="118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</row>
    <row r="165" spans="1:43" ht="13.5" customHeight="1" thickBot="1">
      <c r="A165" s="163">
        <v>1</v>
      </c>
      <c r="B165" s="152">
        <v>2</v>
      </c>
      <c r="C165" s="100">
        <v>3</v>
      </c>
      <c r="D165" s="100">
        <v>4</v>
      </c>
      <c r="E165" s="156">
        <v>5</v>
      </c>
      <c r="F165" s="100">
        <v>6</v>
      </c>
      <c r="G165" s="100">
        <v>7</v>
      </c>
      <c r="H165" s="100">
        <v>8</v>
      </c>
      <c r="I165" s="100">
        <v>9</v>
      </c>
      <c r="J165" s="108"/>
      <c r="K165" s="108"/>
      <c r="L165" s="108"/>
      <c r="M165" s="108"/>
      <c r="N165" s="118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</row>
    <row r="166" spans="1:43" ht="13.5" customHeight="1">
      <c r="A166" s="171" t="s">
        <v>367</v>
      </c>
      <c r="B166" s="268" t="s">
        <v>247</v>
      </c>
      <c r="C166" s="137"/>
      <c r="D166" s="211" t="s">
        <v>243</v>
      </c>
      <c r="E166" s="212">
        <v>515</v>
      </c>
      <c r="F166" s="211"/>
      <c r="G166" s="253"/>
      <c r="H166" s="243">
        <f>SUM(H168)</f>
        <v>30</v>
      </c>
      <c r="I166" s="243"/>
      <c r="J166" s="356"/>
      <c r="K166" s="356"/>
      <c r="L166" s="356"/>
      <c r="M166" s="356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</row>
    <row r="167" spans="1:43" ht="13.5" customHeight="1">
      <c r="A167" s="174"/>
      <c r="B167" s="269" t="s">
        <v>263</v>
      </c>
      <c r="C167" s="139"/>
      <c r="D167" s="213"/>
      <c r="E167" s="214"/>
      <c r="F167" s="213"/>
      <c r="G167" s="214"/>
      <c r="H167" s="335"/>
      <c r="I167" s="335"/>
      <c r="J167" s="82"/>
      <c r="K167" s="82"/>
      <c r="L167" s="82"/>
      <c r="M167" s="82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</row>
    <row r="168" spans="1:43" ht="13.5" customHeight="1">
      <c r="A168" s="171" t="s">
        <v>368</v>
      </c>
      <c r="B168" s="262" t="s">
        <v>251</v>
      </c>
      <c r="C168" s="134"/>
      <c r="D168" s="159">
        <v>3004</v>
      </c>
      <c r="E168" s="110">
        <v>51504</v>
      </c>
      <c r="F168" s="182"/>
      <c r="G168" s="110"/>
      <c r="H168" s="238">
        <f>SUM(H169)</f>
        <v>30</v>
      </c>
      <c r="I168" s="238"/>
      <c r="J168" s="356"/>
      <c r="K168" s="356"/>
      <c r="L168" s="356"/>
      <c r="M168" s="356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</row>
    <row r="169" spans="1:43" ht="13.5" customHeight="1">
      <c r="A169" s="170" t="s">
        <v>369</v>
      </c>
      <c r="B169" s="167" t="s">
        <v>22</v>
      </c>
      <c r="C169" s="134"/>
      <c r="D169" s="227">
        <v>3004</v>
      </c>
      <c r="E169" s="184">
        <v>51504</v>
      </c>
      <c r="F169" s="201">
        <v>397</v>
      </c>
      <c r="G169" s="184">
        <v>130100</v>
      </c>
      <c r="H169" s="240">
        <f>SUM(H170)</f>
        <v>30</v>
      </c>
      <c r="I169" s="240"/>
      <c r="J169" s="88"/>
      <c r="K169" s="88"/>
      <c r="L169" s="88"/>
      <c r="M169" s="88"/>
      <c r="N169" s="118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</row>
    <row r="170" spans="1:43" ht="13.5" customHeight="1">
      <c r="A170" s="177" t="s">
        <v>370</v>
      </c>
      <c r="B170" s="167" t="s">
        <v>286</v>
      </c>
      <c r="C170" s="126"/>
      <c r="D170" s="216" t="s">
        <v>243</v>
      </c>
      <c r="E170" s="217">
        <v>51504</v>
      </c>
      <c r="F170" s="216" t="s">
        <v>244</v>
      </c>
      <c r="G170" s="217">
        <v>130150</v>
      </c>
      <c r="H170" s="217">
        <v>30</v>
      </c>
      <c r="I170" s="340"/>
      <c r="J170" s="77"/>
      <c r="K170" s="77"/>
      <c r="L170" s="77"/>
      <c r="M170" s="77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</row>
    <row r="171" spans="1:43" ht="13.5" customHeight="1">
      <c r="A171" s="171" t="s">
        <v>371</v>
      </c>
      <c r="B171" s="268" t="s">
        <v>248</v>
      </c>
      <c r="C171" s="137"/>
      <c r="D171" s="211" t="s">
        <v>243</v>
      </c>
      <c r="E171" s="212">
        <v>515</v>
      </c>
      <c r="F171" s="211"/>
      <c r="G171" s="253"/>
      <c r="H171" s="243">
        <f>SUM(H173)</f>
        <v>100</v>
      </c>
      <c r="I171" s="243"/>
      <c r="J171" s="356"/>
      <c r="K171" s="356"/>
      <c r="L171" s="356"/>
      <c r="M171" s="356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</row>
    <row r="172" spans="1:43" ht="13.5" customHeight="1">
      <c r="A172" s="174"/>
      <c r="B172" s="269" t="s">
        <v>262</v>
      </c>
      <c r="C172" s="139"/>
      <c r="D172" s="213"/>
      <c r="E172" s="214"/>
      <c r="F172" s="213"/>
      <c r="G172" s="214"/>
      <c r="H172" s="335"/>
      <c r="I172" s="335"/>
      <c r="J172" s="82"/>
      <c r="K172" s="82"/>
      <c r="L172" s="82"/>
      <c r="M172" s="82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</row>
    <row r="173" spans="1:43" ht="13.5" customHeight="1">
      <c r="A173" s="171" t="s">
        <v>372</v>
      </c>
      <c r="B173" s="262" t="s">
        <v>254</v>
      </c>
      <c r="C173" s="134"/>
      <c r="D173" s="159">
        <v>3004</v>
      </c>
      <c r="E173" s="110">
        <v>51505</v>
      </c>
      <c r="F173" s="182"/>
      <c r="G173" s="110"/>
      <c r="H173" s="238">
        <f>SUM(H174)</f>
        <v>100</v>
      </c>
      <c r="I173" s="238"/>
      <c r="J173" s="356"/>
      <c r="K173" s="356"/>
      <c r="L173" s="356"/>
      <c r="M173" s="356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</row>
    <row r="174" spans="1:43" ht="13.5" customHeight="1">
      <c r="A174" s="170" t="s">
        <v>373</v>
      </c>
      <c r="B174" s="167" t="s">
        <v>22</v>
      </c>
      <c r="C174" s="134"/>
      <c r="D174" s="227">
        <v>3004</v>
      </c>
      <c r="E174" s="184">
        <v>51505</v>
      </c>
      <c r="F174" s="201">
        <v>397</v>
      </c>
      <c r="G174" s="184">
        <v>130100</v>
      </c>
      <c r="H174" s="240">
        <f>SUM(H175)</f>
        <v>100</v>
      </c>
      <c r="I174" s="240"/>
      <c r="J174" s="88"/>
      <c r="K174" s="88"/>
      <c r="L174" s="88"/>
      <c r="M174" s="88"/>
      <c r="N174" s="118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</row>
    <row r="175" spans="1:43" ht="13.5" customHeight="1">
      <c r="A175" s="177" t="s">
        <v>374</v>
      </c>
      <c r="B175" s="167" t="s">
        <v>286</v>
      </c>
      <c r="C175" s="126"/>
      <c r="D175" s="216" t="s">
        <v>243</v>
      </c>
      <c r="E175" s="217">
        <v>51505</v>
      </c>
      <c r="F175" s="216" t="s">
        <v>244</v>
      </c>
      <c r="G175" s="217">
        <v>130150</v>
      </c>
      <c r="H175" s="217">
        <v>100</v>
      </c>
      <c r="I175" s="342"/>
      <c r="J175" s="77"/>
      <c r="K175" s="77"/>
      <c r="L175" s="77"/>
      <c r="M175" s="77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</row>
    <row r="176" spans="1:43" ht="13.5" customHeight="1">
      <c r="A176" s="171" t="s">
        <v>375</v>
      </c>
      <c r="B176" s="268" t="s">
        <v>252</v>
      </c>
      <c r="C176" s="137"/>
      <c r="D176" s="211" t="s">
        <v>243</v>
      </c>
      <c r="E176" s="212">
        <v>515</v>
      </c>
      <c r="F176" s="211"/>
      <c r="G176" s="253"/>
      <c r="H176" s="241">
        <f>SUM(H178,H181,H184)</f>
        <v>421</v>
      </c>
      <c r="I176" s="241"/>
      <c r="J176" s="356"/>
      <c r="K176" s="356"/>
      <c r="L176" s="356"/>
      <c r="M176" s="356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</row>
    <row r="177" spans="1:43" ht="13.5" customHeight="1">
      <c r="A177" s="174"/>
      <c r="B177" s="269" t="s">
        <v>261</v>
      </c>
      <c r="C177" s="139"/>
      <c r="D177" s="213"/>
      <c r="E177" s="214"/>
      <c r="F177" s="213"/>
      <c r="G177" s="214"/>
      <c r="H177" s="244"/>
      <c r="I177" s="244"/>
      <c r="J177" s="88"/>
      <c r="K177" s="88"/>
      <c r="L177" s="88"/>
      <c r="M177" s="88"/>
      <c r="N177" s="118"/>
      <c r="O177" s="118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</row>
    <row r="178" spans="1:43" ht="13.5" customHeight="1">
      <c r="A178" s="171" t="s">
        <v>376</v>
      </c>
      <c r="B178" s="262" t="s">
        <v>127</v>
      </c>
      <c r="C178" s="134"/>
      <c r="D178" s="159">
        <v>3004</v>
      </c>
      <c r="E178" s="110">
        <v>51506</v>
      </c>
      <c r="F178" s="182"/>
      <c r="G178" s="110"/>
      <c r="H178" s="238">
        <f>SUM(H179)</f>
        <v>120</v>
      </c>
      <c r="I178" s="238"/>
      <c r="J178" s="356"/>
      <c r="K178" s="356"/>
      <c r="L178" s="356"/>
      <c r="M178" s="356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</row>
    <row r="179" spans="1:43" ht="13.5" customHeight="1">
      <c r="A179" s="170" t="s">
        <v>377</v>
      </c>
      <c r="B179" s="167" t="s">
        <v>22</v>
      </c>
      <c r="C179" s="151"/>
      <c r="D179" s="227">
        <v>3004</v>
      </c>
      <c r="E179" s="184">
        <v>51506</v>
      </c>
      <c r="F179" s="201">
        <v>397</v>
      </c>
      <c r="G179" s="184">
        <v>130100</v>
      </c>
      <c r="H179" s="240">
        <f>SUM(H180)</f>
        <v>120</v>
      </c>
      <c r="I179" s="240"/>
      <c r="J179" s="88"/>
      <c r="K179" s="88"/>
      <c r="L179" s="88"/>
      <c r="M179" s="88"/>
      <c r="N179" s="118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</row>
    <row r="180" spans="1:43" ht="13.5" customHeight="1">
      <c r="A180" s="177" t="s">
        <v>378</v>
      </c>
      <c r="B180" s="167" t="s">
        <v>286</v>
      </c>
      <c r="C180" s="143"/>
      <c r="D180" s="201">
        <v>3004</v>
      </c>
      <c r="E180" s="217">
        <v>51506</v>
      </c>
      <c r="F180" s="216" t="s">
        <v>244</v>
      </c>
      <c r="G180" s="217">
        <v>130150</v>
      </c>
      <c r="H180" s="217">
        <v>120</v>
      </c>
      <c r="I180" s="340"/>
      <c r="J180" s="77"/>
      <c r="K180" s="77"/>
      <c r="L180" s="77"/>
      <c r="M180" s="77"/>
      <c r="N180" s="118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</row>
    <row r="181" spans="1:43" ht="13.5" customHeight="1">
      <c r="A181" s="171" t="s">
        <v>380</v>
      </c>
      <c r="B181" s="272" t="s">
        <v>152</v>
      </c>
      <c r="C181" s="176"/>
      <c r="D181" s="159">
        <v>3004</v>
      </c>
      <c r="E181" s="110">
        <v>51507</v>
      </c>
      <c r="F181" s="182"/>
      <c r="G181" s="110"/>
      <c r="H181" s="238">
        <f>SUM(H182)</f>
        <v>264</v>
      </c>
      <c r="I181" s="238"/>
      <c r="J181" s="356"/>
      <c r="K181" s="356"/>
      <c r="L181" s="356"/>
      <c r="M181" s="356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</row>
    <row r="182" spans="1:43" ht="13.5" customHeight="1">
      <c r="A182" s="170" t="s">
        <v>379</v>
      </c>
      <c r="B182" s="167" t="s">
        <v>22</v>
      </c>
      <c r="C182" s="176"/>
      <c r="D182" s="227">
        <v>3004</v>
      </c>
      <c r="E182" s="184">
        <v>51507</v>
      </c>
      <c r="F182" s="201">
        <v>397</v>
      </c>
      <c r="G182" s="184">
        <v>130100</v>
      </c>
      <c r="H182" s="240">
        <f>SUM(H183)</f>
        <v>264</v>
      </c>
      <c r="I182" s="240"/>
      <c r="J182" s="88"/>
      <c r="K182" s="88"/>
      <c r="L182" s="88"/>
      <c r="M182" s="88"/>
      <c r="N182" s="118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</row>
    <row r="183" spans="1:43" ht="13.5" customHeight="1">
      <c r="A183" s="177" t="s">
        <v>381</v>
      </c>
      <c r="B183" s="167" t="s">
        <v>286</v>
      </c>
      <c r="C183" s="142"/>
      <c r="D183" s="201">
        <v>3004</v>
      </c>
      <c r="E183" s="217">
        <v>51507</v>
      </c>
      <c r="F183" s="216" t="s">
        <v>244</v>
      </c>
      <c r="G183" s="217">
        <v>130150</v>
      </c>
      <c r="H183" s="217">
        <v>264</v>
      </c>
      <c r="I183" s="340"/>
      <c r="J183" s="77"/>
      <c r="K183" s="77"/>
      <c r="L183" s="77"/>
      <c r="M183" s="77"/>
      <c r="N183" s="118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</row>
    <row r="184" spans="1:43" ht="13.5" customHeight="1">
      <c r="A184" s="171" t="s">
        <v>382</v>
      </c>
      <c r="B184" s="282" t="s">
        <v>151</v>
      </c>
      <c r="C184" s="105"/>
      <c r="D184" s="158">
        <v>3004</v>
      </c>
      <c r="E184" s="102">
        <v>51508</v>
      </c>
      <c r="F184" s="181"/>
      <c r="G184" s="228"/>
      <c r="H184" s="243">
        <f>SUM(H186)</f>
        <v>37</v>
      </c>
      <c r="I184" s="243"/>
      <c r="J184" s="356"/>
      <c r="K184" s="356"/>
      <c r="L184" s="356"/>
      <c r="M184" s="356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</row>
    <row r="185" spans="1:43" ht="13.5" customHeight="1">
      <c r="A185" s="174"/>
      <c r="B185" s="266" t="s">
        <v>153</v>
      </c>
      <c r="C185" s="143"/>
      <c r="D185" s="227"/>
      <c r="E185" s="184"/>
      <c r="F185" s="201"/>
      <c r="G185" s="184"/>
      <c r="H185" s="238"/>
      <c r="I185" s="238"/>
      <c r="J185" s="356"/>
      <c r="K185" s="356"/>
      <c r="L185" s="356"/>
      <c r="M185" s="356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</row>
    <row r="186" spans="1:43" ht="13.5" customHeight="1">
      <c r="A186" s="170" t="s">
        <v>383</v>
      </c>
      <c r="B186" s="167" t="s">
        <v>22</v>
      </c>
      <c r="C186" s="143"/>
      <c r="D186" s="227">
        <v>3004</v>
      </c>
      <c r="E186" s="184">
        <v>51508</v>
      </c>
      <c r="F186" s="201">
        <v>397</v>
      </c>
      <c r="G186" s="184">
        <v>130100</v>
      </c>
      <c r="H186" s="240">
        <f>SUM(H187)</f>
        <v>37</v>
      </c>
      <c r="I186" s="240"/>
      <c r="J186" s="88"/>
      <c r="K186" s="88"/>
      <c r="L186" s="88"/>
      <c r="M186" s="88"/>
      <c r="N186" s="118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</row>
    <row r="187" spans="1:43" ht="13.5" customHeight="1">
      <c r="A187" s="177" t="s">
        <v>384</v>
      </c>
      <c r="B187" s="167" t="s">
        <v>286</v>
      </c>
      <c r="C187" s="128"/>
      <c r="D187" s="224">
        <v>3004</v>
      </c>
      <c r="E187" s="217">
        <v>51508</v>
      </c>
      <c r="F187" s="216" t="s">
        <v>244</v>
      </c>
      <c r="G187" s="217">
        <v>130150</v>
      </c>
      <c r="H187" s="217">
        <v>37</v>
      </c>
      <c r="I187" s="342"/>
      <c r="J187" s="77"/>
      <c r="K187" s="77"/>
      <c r="L187" s="77"/>
      <c r="M187" s="77"/>
      <c r="N187" s="118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</row>
    <row r="188" spans="1:43" ht="13.5" customHeight="1">
      <c r="A188" s="171" t="s">
        <v>385</v>
      </c>
      <c r="B188" s="268" t="s">
        <v>256</v>
      </c>
      <c r="C188" s="137"/>
      <c r="D188" s="211" t="s">
        <v>243</v>
      </c>
      <c r="E188" s="212">
        <v>515</v>
      </c>
      <c r="F188" s="211"/>
      <c r="G188" s="253"/>
      <c r="H188" s="241">
        <f>SUM(H190)</f>
        <v>55</v>
      </c>
      <c r="I188" s="241"/>
      <c r="J188" s="356"/>
      <c r="K188" s="356"/>
      <c r="L188" s="356"/>
      <c r="M188" s="356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</row>
    <row r="189" spans="1:43" ht="13.5" customHeight="1">
      <c r="A189" s="174"/>
      <c r="B189" s="269" t="s">
        <v>262</v>
      </c>
      <c r="C189" s="139"/>
      <c r="D189" s="213"/>
      <c r="E189" s="214"/>
      <c r="F189" s="213"/>
      <c r="G189" s="214"/>
      <c r="H189" s="244"/>
      <c r="I189" s="244"/>
      <c r="J189" s="88"/>
      <c r="K189" s="88"/>
      <c r="L189" s="88"/>
      <c r="M189" s="88"/>
      <c r="N189" s="118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</row>
    <row r="190" spans="1:43" ht="13.5" customHeight="1">
      <c r="A190" s="171" t="s">
        <v>386</v>
      </c>
      <c r="B190" s="262" t="s">
        <v>255</v>
      </c>
      <c r="C190" s="134"/>
      <c r="D190" s="159">
        <v>3004</v>
      </c>
      <c r="E190" s="110">
        <v>51509</v>
      </c>
      <c r="F190" s="182"/>
      <c r="G190" s="110"/>
      <c r="H190" s="238">
        <f>SUM(H191)</f>
        <v>55</v>
      </c>
      <c r="I190" s="238"/>
      <c r="J190" s="356"/>
      <c r="K190" s="356"/>
      <c r="L190" s="356"/>
      <c r="M190" s="356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</row>
    <row r="191" spans="1:43" ht="13.5" customHeight="1">
      <c r="A191" s="170" t="s">
        <v>387</v>
      </c>
      <c r="B191" s="167" t="s">
        <v>22</v>
      </c>
      <c r="C191" s="134"/>
      <c r="D191" s="227">
        <v>3004</v>
      </c>
      <c r="E191" s="184">
        <v>51509</v>
      </c>
      <c r="F191" s="201">
        <v>397</v>
      </c>
      <c r="G191" s="184">
        <v>130100</v>
      </c>
      <c r="H191" s="240">
        <f>SUM(H192)</f>
        <v>55</v>
      </c>
      <c r="I191" s="240"/>
      <c r="J191" s="88"/>
      <c r="K191" s="88"/>
      <c r="L191" s="88"/>
      <c r="M191" s="88"/>
      <c r="N191" s="118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</row>
    <row r="192" spans="1:43" ht="13.5" customHeight="1">
      <c r="A192" s="177" t="s">
        <v>388</v>
      </c>
      <c r="B192" s="167" t="s">
        <v>286</v>
      </c>
      <c r="C192" s="126"/>
      <c r="D192" s="216" t="s">
        <v>243</v>
      </c>
      <c r="E192" s="217">
        <v>51509</v>
      </c>
      <c r="F192" s="216" t="s">
        <v>244</v>
      </c>
      <c r="G192" s="217">
        <v>130150</v>
      </c>
      <c r="H192" s="217">
        <v>55</v>
      </c>
      <c r="I192" s="342"/>
      <c r="J192" s="77"/>
      <c r="K192" s="77"/>
      <c r="L192" s="77"/>
      <c r="M192" s="77"/>
      <c r="N192" s="118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</row>
    <row r="193" spans="1:43" ht="13.5" customHeight="1">
      <c r="A193" s="171" t="s">
        <v>389</v>
      </c>
      <c r="B193" s="268" t="s">
        <v>257</v>
      </c>
      <c r="C193" s="137"/>
      <c r="D193" s="211" t="s">
        <v>243</v>
      </c>
      <c r="E193" s="212">
        <v>515</v>
      </c>
      <c r="F193" s="211"/>
      <c r="G193" s="253"/>
      <c r="H193" s="241">
        <f>SUM(H195,H199)</f>
        <v>455</v>
      </c>
      <c r="I193" s="241"/>
      <c r="J193" s="356"/>
      <c r="K193" s="356"/>
      <c r="L193" s="356"/>
      <c r="M193" s="356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</row>
    <row r="194" spans="1:43" ht="13.5" customHeight="1">
      <c r="A194" s="174"/>
      <c r="B194" s="269" t="s">
        <v>262</v>
      </c>
      <c r="C194" s="139"/>
      <c r="D194" s="213"/>
      <c r="E194" s="214"/>
      <c r="F194" s="213"/>
      <c r="G194" s="214"/>
      <c r="H194" s="244"/>
      <c r="I194" s="244"/>
      <c r="J194" s="88"/>
      <c r="K194" s="88"/>
      <c r="L194" s="88"/>
      <c r="M194" s="88"/>
      <c r="N194" s="118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</row>
    <row r="195" spans="1:43" ht="13.5" customHeight="1">
      <c r="A195" s="171" t="s">
        <v>390</v>
      </c>
      <c r="B195" s="273" t="s">
        <v>26</v>
      </c>
      <c r="C195" s="134"/>
      <c r="D195" s="159">
        <v>3004</v>
      </c>
      <c r="E195" s="110">
        <v>51510</v>
      </c>
      <c r="F195" s="182"/>
      <c r="G195" s="110"/>
      <c r="H195" s="238">
        <f>SUM(H196)</f>
        <v>300</v>
      </c>
      <c r="I195" s="238"/>
      <c r="J195" s="356"/>
      <c r="K195" s="356"/>
      <c r="L195" s="356"/>
      <c r="M195" s="356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</row>
    <row r="196" spans="1:43" ht="13.5" customHeight="1">
      <c r="A196" s="170" t="s">
        <v>391</v>
      </c>
      <c r="B196" s="167" t="s">
        <v>22</v>
      </c>
      <c r="C196" s="134"/>
      <c r="D196" s="227">
        <v>3004</v>
      </c>
      <c r="E196" s="184">
        <v>51510</v>
      </c>
      <c r="F196" s="201">
        <v>397</v>
      </c>
      <c r="G196" s="184">
        <v>130100</v>
      </c>
      <c r="H196" s="240">
        <f>SUM(H197)</f>
        <v>300</v>
      </c>
      <c r="I196" s="240"/>
      <c r="J196" s="88"/>
      <c r="K196" s="88"/>
      <c r="L196" s="88"/>
      <c r="M196" s="88"/>
      <c r="N196" s="118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</row>
    <row r="197" spans="1:43" ht="13.5" customHeight="1">
      <c r="A197" s="177" t="s">
        <v>392</v>
      </c>
      <c r="B197" s="167" t="s">
        <v>286</v>
      </c>
      <c r="C197" s="126"/>
      <c r="D197" s="216" t="s">
        <v>243</v>
      </c>
      <c r="E197" s="217">
        <v>51510</v>
      </c>
      <c r="F197" s="216" t="s">
        <v>244</v>
      </c>
      <c r="G197" s="217">
        <v>130150</v>
      </c>
      <c r="H197" s="217">
        <v>300</v>
      </c>
      <c r="I197" s="340"/>
      <c r="J197" s="77"/>
      <c r="K197" s="77"/>
      <c r="L197" s="77"/>
      <c r="M197" s="77"/>
      <c r="N197" s="118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</row>
    <row r="198" spans="1:43" ht="13.5" customHeight="1">
      <c r="A198" s="172"/>
      <c r="B198" s="111"/>
      <c r="C198" s="142"/>
      <c r="D198" s="159"/>
      <c r="E198" s="110"/>
      <c r="F198" s="218"/>
      <c r="G198" s="217"/>
      <c r="H198" s="335"/>
      <c r="I198" s="335"/>
      <c r="J198" s="82"/>
      <c r="K198" s="82"/>
      <c r="L198" s="82"/>
      <c r="M198" s="82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</row>
    <row r="199" spans="1:43" ht="13.5" customHeight="1">
      <c r="A199" s="171" t="s">
        <v>393</v>
      </c>
      <c r="B199" s="262" t="s">
        <v>258</v>
      </c>
      <c r="C199" s="134"/>
      <c r="D199" s="159">
        <v>3004</v>
      </c>
      <c r="E199" s="110">
        <v>51511</v>
      </c>
      <c r="F199" s="182"/>
      <c r="G199" s="110"/>
      <c r="H199" s="238">
        <f>SUM(H200)</f>
        <v>155</v>
      </c>
      <c r="I199" s="238"/>
      <c r="J199" s="356"/>
      <c r="K199" s="356"/>
      <c r="L199" s="356"/>
      <c r="M199" s="356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</row>
    <row r="200" spans="1:43" ht="13.5" customHeight="1">
      <c r="A200" s="170" t="s">
        <v>394</v>
      </c>
      <c r="B200" s="167" t="s">
        <v>22</v>
      </c>
      <c r="C200" s="134"/>
      <c r="D200" s="227">
        <v>3004</v>
      </c>
      <c r="E200" s="184">
        <v>51511</v>
      </c>
      <c r="F200" s="201">
        <v>397</v>
      </c>
      <c r="G200" s="184">
        <v>130100</v>
      </c>
      <c r="H200" s="240">
        <f>SUM(H201)</f>
        <v>155</v>
      </c>
      <c r="I200" s="240"/>
      <c r="J200" s="88"/>
      <c r="K200" s="88"/>
      <c r="L200" s="88"/>
      <c r="M200" s="88"/>
      <c r="N200" s="118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</row>
    <row r="201" spans="1:43" ht="13.5" customHeight="1">
      <c r="A201" s="177" t="s">
        <v>395</v>
      </c>
      <c r="B201" s="167" t="s">
        <v>286</v>
      </c>
      <c r="C201" s="126"/>
      <c r="D201" s="216" t="s">
        <v>243</v>
      </c>
      <c r="E201" s="217">
        <v>51511</v>
      </c>
      <c r="F201" s="216" t="s">
        <v>244</v>
      </c>
      <c r="G201" s="217">
        <v>130150</v>
      </c>
      <c r="H201" s="217">
        <v>155</v>
      </c>
      <c r="I201" s="340"/>
      <c r="J201" s="77"/>
      <c r="K201" s="77"/>
      <c r="L201" s="77"/>
      <c r="M201" s="77"/>
      <c r="N201" s="118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</row>
    <row r="202" spans="1:43" ht="13.5" customHeight="1">
      <c r="A202" s="169"/>
      <c r="B202" s="207"/>
      <c r="C202" s="126"/>
      <c r="D202" s="216"/>
      <c r="E202" s="217"/>
      <c r="F202" s="216"/>
      <c r="G202" s="217"/>
      <c r="H202" s="184"/>
      <c r="I202" s="184"/>
      <c r="J202" s="81"/>
      <c r="K202" s="81"/>
      <c r="L202" s="81"/>
      <c r="M202" s="81"/>
      <c r="N202" s="118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</row>
    <row r="203" spans="1:43" ht="13.5" customHeight="1">
      <c r="A203" s="171" t="s">
        <v>396</v>
      </c>
      <c r="B203" s="268" t="s">
        <v>259</v>
      </c>
      <c r="C203" s="137"/>
      <c r="D203" s="211" t="s">
        <v>243</v>
      </c>
      <c r="E203" s="212">
        <v>515</v>
      </c>
      <c r="F203" s="211"/>
      <c r="G203" s="253"/>
      <c r="H203" s="241">
        <f>SUM(H205)</f>
        <v>20</v>
      </c>
      <c r="I203" s="241"/>
      <c r="J203" s="356"/>
      <c r="K203" s="356"/>
      <c r="L203" s="356"/>
      <c r="M203" s="356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</row>
    <row r="204" spans="1:43" ht="13.5" customHeight="1">
      <c r="A204" s="174"/>
      <c r="B204" s="269" t="s">
        <v>262</v>
      </c>
      <c r="C204" s="139"/>
      <c r="D204" s="213"/>
      <c r="E204" s="214"/>
      <c r="F204" s="213"/>
      <c r="G204" s="214"/>
      <c r="H204" s="244"/>
      <c r="I204" s="244"/>
      <c r="J204" s="88"/>
      <c r="K204" s="88"/>
      <c r="L204" s="88"/>
      <c r="M204" s="88"/>
      <c r="N204" s="118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</row>
    <row r="205" spans="1:43" ht="13.5" customHeight="1">
      <c r="A205" s="171" t="s">
        <v>397</v>
      </c>
      <c r="B205" s="282" t="s">
        <v>151</v>
      </c>
      <c r="C205" s="105"/>
      <c r="D205" s="158">
        <v>3004</v>
      </c>
      <c r="E205" s="102">
        <v>51512</v>
      </c>
      <c r="F205" s="181"/>
      <c r="G205" s="228"/>
      <c r="H205" s="243">
        <f>SUM(H207)</f>
        <v>20</v>
      </c>
      <c r="I205" s="243"/>
      <c r="J205" s="356"/>
      <c r="K205" s="356"/>
      <c r="L205" s="356"/>
      <c r="M205" s="356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</row>
    <row r="206" spans="1:43" ht="13.5" customHeight="1">
      <c r="A206" s="174"/>
      <c r="B206" s="266" t="s">
        <v>260</v>
      </c>
      <c r="C206" s="143"/>
      <c r="D206" s="227"/>
      <c r="E206" s="184"/>
      <c r="F206" s="201"/>
      <c r="G206" s="184"/>
      <c r="H206" s="238"/>
      <c r="I206" s="238"/>
      <c r="J206" s="356"/>
      <c r="K206" s="356"/>
      <c r="L206" s="356"/>
      <c r="M206" s="356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</row>
    <row r="207" spans="1:43" ht="13.5" customHeight="1">
      <c r="A207" s="170" t="s">
        <v>398</v>
      </c>
      <c r="B207" s="167" t="s">
        <v>22</v>
      </c>
      <c r="C207" s="126"/>
      <c r="D207" s="227">
        <v>3004</v>
      </c>
      <c r="E207" s="184">
        <v>51512</v>
      </c>
      <c r="F207" s="201">
        <v>397</v>
      </c>
      <c r="G207" s="184">
        <v>130100</v>
      </c>
      <c r="H207" s="240">
        <f>SUM(H208)</f>
        <v>20</v>
      </c>
      <c r="I207" s="240"/>
      <c r="J207" s="88"/>
      <c r="K207" s="88"/>
      <c r="L207" s="88"/>
      <c r="M207" s="88"/>
      <c r="N207" s="118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</row>
    <row r="208" spans="1:43" ht="13.5" customHeight="1">
      <c r="A208" s="177" t="s">
        <v>399</v>
      </c>
      <c r="B208" s="167" t="s">
        <v>286</v>
      </c>
      <c r="C208" s="142"/>
      <c r="D208" s="227">
        <v>3004</v>
      </c>
      <c r="E208" s="184">
        <v>51512</v>
      </c>
      <c r="F208" s="201">
        <v>397</v>
      </c>
      <c r="G208" s="217">
        <v>130150</v>
      </c>
      <c r="H208" s="328">
        <v>20</v>
      </c>
      <c r="I208" s="340"/>
      <c r="J208" s="77"/>
      <c r="K208" s="77"/>
      <c r="L208" s="77"/>
      <c r="M208" s="77"/>
      <c r="N208" s="118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</row>
    <row r="209" spans="1:43" ht="13.5" customHeight="1">
      <c r="A209" s="171" t="s">
        <v>400</v>
      </c>
      <c r="B209" s="268" t="s">
        <v>326</v>
      </c>
      <c r="C209" s="137"/>
      <c r="D209" s="211" t="s">
        <v>243</v>
      </c>
      <c r="E209" s="212">
        <v>515</v>
      </c>
      <c r="F209" s="211"/>
      <c r="G209" s="253"/>
      <c r="H209" s="243">
        <f>SUM(H211)</f>
        <v>30</v>
      </c>
      <c r="I209" s="243"/>
      <c r="J209" s="356"/>
      <c r="K209" s="356"/>
      <c r="L209" s="356"/>
      <c r="M209" s="356"/>
      <c r="N209" s="117"/>
      <c r="O209" s="118"/>
      <c r="P209" s="118"/>
      <c r="Q209" s="118"/>
      <c r="R209" s="117"/>
      <c r="S209" s="117"/>
      <c r="T209" s="117"/>
      <c r="U209" s="117"/>
      <c r="V209" s="117"/>
      <c r="W209" s="117"/>
      <c r="X209" s="117"/>
      <c r="Y209" s="117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</row>
    <row r="210" spans="1:43" ht="13.5" customHeight="1">
      <c r="A210" s="174"/>
      <c r="B210" s="269" t="s">
        <v>262</v>
      </c>
      <c r="C210" s="139"/>
      <c r="D210" s="213"/>
      <c r="E210" s="214"/>
      <c r="F210" s="213"/>
      <c r="G210" s="214"/>
      <c r="H210" s="335"/>
      <c r="I210" s="335"/>
      <c r="J210" s="82"/>
      <c r="K210" s="82"/>
      <c r="L210" s="82"/>
      <c r="M210" s="82"/>
      <c r="N210" s="117"/>
      <c r="O210" s="118"/>
      <c r="P210" s="118"/>
      <c r="Q210" s="118"/>
      <c r="R210" s="117"/>
      <c r="S210" s="117"/>
      <c r="T210" s="117"/>
      <c r="U210" s="117"/>
      <c r="V210" s="117"/>
      <c r="W210" s="117"/>
      <c r="X210" s="117"/>
      <c r="Y210" s="117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</row>
    <row r="211" spans="1:43" ht="13.5" customHeight="1">
      <c r="A211" s="171" t="s">
        <v>401</v>
      </c>
      <c r="B211" s="262" t="s">
        <v>327</v>
      </c>
      <c r="C211" s="134"/>
      <c r="D211" s="159">
        <v>3004</v>
      </c>
      <c r="E211" s="110">
        <v>51513</v>
      </c>
      <c r="F211" s="182"/>
      <c r="G211" s="110"/>
      <c r="H211" s="238">
        <f>SUM(H212)</f>
        <v>30</v>
      </c>
      <c r="I211" s="238"/>
      <c r="J211" s="356"/>
      <c r="K211" s="356"/>
      <c r="L211" s="356"/>
      <c r="M211" s="356"/>
      <c r="N211" s="117"/>
      <c r="O211" s="118"/>
      <c r="P211" s="118"/>
      <c r="Q211" s="118"/>
      <c r="R211" s="117"/>
      <c r="S211" s="117"/>
      <c r="T211" s="117"/>
      <c r="U211" s="117"/>
      <c r="V211" s="117"/>
      <c r="W211" s="117"/>
      <c r="X211" s="117"/>
      <c r="Y211" s="117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</row>
    <row r="212" spans="1:43" ht="13.5" customHeight="1">
      <c r="A212" s="170" t="s">
        <v>402</v>
      </c>
      <c r="B212" s="167" t="s">
        <v>22</v>
      </c>
      <c r="C212" s="134"/>
      <c r="D212" s="227">
        <v>3004</v>
      </c>
      <c r="E212" s="184">
        <v>51513</v>
      </c>
      <c r="F212" s="201">
        <v>397</v>
      </c>
      <c r="G212" s="184">
        <v>130100</v>
      </c>
      <c r="H212" s="240">
        <f>SUM(H213)</f>
        <v>30</v>
      </c>
      <c r="I212" s="240"/>
      <c r="J212" s="88"/>
      <c r="K212" s="88"/>
      <c r="L212" s="88"/>
      <c r="M212" s="88"/>
      <c r="N212" s="118"/>
      <c r="O212" s="118"/>
      <c r="P212" s="118"/>
      <c r="Q212" s="118"/>
      <c r="R212" s="117"/>
      <c r="S212" s="117"/>
      <c r="T212" s="117"/>
      <c r="U212" s="117"/>
      <c r="V212" s="117"/>
      <c r="W212" s="117"/>
      <c r="X212" s="117"/>
      <c r="Y212" s="117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</row>
    <row r="213" spans="1:43" ht="13.5" customHeight="1" thickBot="1">
      <c r="A213" s="177" t="s">
        <v>403</v>
      </c>
      <c r="B213" s="167" t="s">
        <v>286</v>
      </c>
      <c r="C213" s="126"/>
      <c r="D213" s="216" t="s">
        <v>243</v>
      </c>
      <c r="E213" s="217">
        <v>51513</v>
      </c>
      <c r="F213" s="216" t="s">
        <v>244</v>
      </c>
      <c r="G213" s="217">
        <v>130150</v>
      </c>
      <c r="H213" s="217">
        <v>30</v>
      </c>
      <c r="I213" s="342"/>
      <c r="J213" s="77"/>
      <c r="K213" s="77"/>
      <c r="L213" s="77"/>
      <c r="M213" s="77"/>
      <c r="N213" s="118"/>
      <c r="O213" s="118"/>
      <c r="P213" s="118"/>
      <c r="Q213" s="118"/>
      <c r="R213" s="117"/>
      <c r="S213" s="117"/>
      <c r="T213" s="117"/>
      <c r="U213" s="117"/>
      <c r="V213" s="117"/>
      <c r="W213" s="117"/>
      <c r="X213" s="117"/>
      <c r="Y213" s="117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</row>
    <row r="214" spans="1:43" ht="23.25" customHeight="1" thickBot="1">
      <c r="A214" s="150"/>
      <c r="B214" s="313" t="s">
        <v>27</v>
      </c>
      <c r="C214" s="114"/>
      <c r="D214" s="68"/>
      <c r="E214" s="114"/>
      <c r="F214" s="69"/>
      <c r="G214" s="114"/>
      <c r="H214" s="206">
        <f>SUM(H13,H45)</f>
        <v>35871</v>
      </c>
      <c r="I214" s="206"/>
      <c r="J214" s="202"/>
      <c r="K214" s="202"/>
      <c r="L214" s="202"/>
      <c r="M214" s="202"/>
      <c r="N214" s="345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</row>
    <row r="215" spans="1:43" ht="18" customHeight="1">
      <c r="A215" s="196"/>
      <c r="B215" s="202"/>
      <c r="C215" s="83"/>
      <c r="D215" s="89"/>
      <c r="E215" s="83"/>
      <c r="F215" s="82"/>
      <c r="G215" s="83"/>
      <c r="H215" s="83"/>
      <c r="I215" s="83"/>
      <c r="J215" s="293"/>
      <c r="K215" s="202"/>
      <c r="L215" s="202"/>
      <c r="M215" s="202"/>
      <c r="N215" s="202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</row>
    <row r="216" spans="1:43" ht="23.25" customHeight="1">
      <c r="A216" s="196"/>
      <c r="B216" s="202"/>
      <c r="C216" s="83"/>
      <c r="D216" s="89"/>
      <c r="E216" s="83"/>
      <c r="F216" s="82"/>
      <c r="G216" s="83"/>
      <c r="H216" s="83"/>
      <c r="I216" s="83"/>
      <c r="J216" s="293"/>
      <c r="K216" s="202"/>
      <c r="L216" s="202"/>
      <c r="M216" s="202"/>
      <c r="N216" s="202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</row>
    <row r="217" spans="1:43" ht="39.75" customHeight="1">
      <c r="A217" s="196"/>
      <c r="B217" s="373" t="s">
        <v>405</v>
      </c>
      <c r="C217" s="373"/>
      <c r="D217" s="373"/>
      <c r="E217" s="373"/>
      <c r="F217" s="373"/>
      <c r="G217" s="373"/>
      <c r="H217" s="202"/>
      <c r="I217" s="202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</row>
    <row r="218" spans="1:43" ht="60" customHeight="1">
      <c r="A218" s="196"/>
      <c r="B218" s="292"/>
      <c r="C218" s="292"/>
      <c r="D218" s="292"/>
      <c r="E218" s="292"/>
      <c r="F218" s="292"/>
      <c r="G218" s="292"/>
      <c r="H218" s="292"/>
      <c r="I218" s="292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</row>
    <row r="219" spans="1:43" ht="272.25" customHeight="1">
      <c r="A219" s="196"/>
      <c r="B219" s="292"/>
      <c r="C219" s="292"/>
      <c r="D219" s="292"/>
      <c r="E219" s="292"/>
      <c r="F219" s="292"/>
      <c r="G219" s="292"/>
      <c r="H219" s="292"/>
      <c r="I219" s="292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</row>
    <row r="220" spans="1:43" ht="18.75" customHeight="1">
      <c r="A220" s="93"/>
      <c r="B220" s="373"/>
      <c r="C220" s="373"/>
      <c r="D220" s="373"/>
      <c r="E220" s="373"/>
      <c r="F220" s="373"/>
      <c r="G220" s="373"/>
      <c r="H220" s="292"/>
      <c r="I220" s="292"/>
      <c r="J220" s="76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</row>
    <row r="221" spans="1:43" ht="15" customHeight="1">
      <c r="A221" s="93"/>
      <c r="B221" s="72"/>
      <c r="C221" s="72"/>
      <c r="D221" s="202"/>
      <c r="E221" s="202"/>
      <c r="F221" s="202"/>
      <c r="G221" s="202"/>
      <c r="H221" s="202"/>
      <c r="I221" s="202"/>
      <c r="J221" s="357"/>
      <c r="K221" s="357"/>
      <c r="L221" s="357"/>
      <c r="M221" s="202"/>
      <c r="N221" s="202"/>
      <c r="O221" s="202"/>
      <c r="P221" s="202"/>
      <c r="Q221" s="202"/>
      <c r="R221" s="202"/>
      <c r="S221" s="202"/>
      <c r="T221" s="202"/>
      <c r="U221" s="202"/>
      <c r="V221" s="123"/>
      <c r="W221" s="202"/>
      <c r="X221" s="202"/>
      <c r="Y221" s="123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</row>
    <row r="222" spans="1:43" ht="10.5" customHeight="1">
      <c r="A222" s="93"/>
      <c r="B222" s="363"/>
      <c r="C222" s="363"/>
      <c r="D222" s="123"/>
      <c r="E222" s="363"/>
      <c r="F222" s="363"/>
      <c r="G222" s="363"/>
      <c r="H222" s="363"/>
      <c r="I222" s="363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23"/>
      <c r="W222" s="117"/>
      <c r="X222" s="236"/>
      <c r="Y222" s="123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</row>
    <row r="223" spans="1:43" ht="10.5" customHeight="1">
      <c r="A223" s="93"/>
      <c r="B223" s="363"/>
      <c r="C223" s="363"/>
      <c r="D223" s="123"/>
      <c r="E223" s="363"/>
      <c r="F223" s="363"/>
      <c r="G223" s="363"/>
      <c r="H223" s="363"/>
      <c r="I223" s="363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23"/>
      <c r="W223" s="117"/>
      <c r="X223" s="236"/>
      <c r="Y223" s="123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</row>
    <row r="224" spans="1:43" ht="10.5" customHeight="1">
      <c r="A224" s="93"/>
      <c r="B224" s="363"/>
      <c r="C224" s="363"/>
      <c r="D224" s="123"/>
      <c r="E224" s="363"/>
      <c r="F224" s="363"/>
      <c r="G224" s="363"/>
      <c r="H224" s="363"/>
      <c r="I224" s="363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60"/>
      <c r="Y224" s="123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</row>
    <row r="225" spans="1:43" ht="10.5" customHeight="1">
      <c r="A225" s="93"/>
      <c r="B225" s="364"/>
      <c r="C225" s="364"/>
      <c r="D225" s="90"/>
      <c r="E225" s="364"/>
      <c r="F225" s="364"/>
      <c r="G225" s="364"/>
      <c r="H225" s="364"/>
      <c r="I225" s="364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358"/>
      <c r="Y225" s="90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</row>
    <row r="226" spans="1:43" ht="10.5" customHeight="1">
      <c r="A226" s="93"/>
      <c r="B226" s="364"/>
      <c r="C226" s="364"/>
      <c r="D226" s="90"/>
      <c r="E226" s="364"/>
      <c r="F226" s="364"/>
      <c r="G226" s="364"/>
      <c r="H226" s="364"/>
      <c r="I226" s="364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358"/>
      <c r="Y226" s="90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</row>
    <row r="227" spans="1:43" ht="10.5" customHeight="1">
      <c r="A227" s="93"/>
      <c r="B227" s="364"/>
      <c r="C227" s="364"/>
      <c r="D227" s="90"/>
      <c r="E227" s="364"/>
      <c r="F227" s="364"/>
      <c r="G227" s="364"/>
      <c r="H227" s="364"/>
      <c r="I227" s="364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358"/>
      <c r="Y227" s="90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</row>
    <row r="228" spans="1:43" ht="10.5" customHeight="1">
      <c r="A228" s="93"/>
      <c r="B228" s="364"/>
      <c r="C228" s="364"/>
      <c r="D228" s="90"/>
      <c r="E228" s="364"/>
      <c r="F228" s="364"/>
      <c r="G228" s="364"/>
      <c r="H228" s="364"/>
      <c r="I228" s="364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358"/>
      <c r="Y228" s="90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</row>
    <row r="229" spans="1:43" ht="10.5" customHeight="1">
      <c r="A229" s="93"/>
      <c r="B229" s="364"/>
      <c r="C229" s="364"/>
      <c r="D229" s="90"/>
      <c r="E229" s="364"/>
      <c r="F229" s="364"/>
      <c r="G229" s="364"/>
      <c r="H229" s="364"/>
      <c r="I229" s="364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358"/>
      <c r="Y229" s="90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</row>
    <row r="230" spans="1:43" ht="10.5" customHeight="1">
      <c r="A230" s="93"/>
      <c r="B230" s="89"/>
      <c r="C230" s="89"/>
      <c r="D230" s="72"/>
      <c r="E230" s="89"/>
      <c r="F230" s="89"/>
      <c r="G230" s="89"/>
      <c r="H230" s="89"/>
      <c r="I230" s="89"/>
      <c r="J230" s="118"/>
      <c r="K230" s="117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236"/>
      <c r="Y230" s="72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</row>
    <row r="231" spans="1:43" ht="10.5" customHeight="1">
      <c r="A231" s="93"/>
      <c r="B231" s="365"/>
      <c r="C231" s="365"/>
      <c r="D231" s="72"/>
      <c r="E231" s="365"/>
      <c r="F231" s="365"/>
      <c r="G231" s="365"/>
      <c r="H231" s="365"/>
      <c r="I231" s="365"/>
      <c r="J231" s="118"/>
      <c r="K231" s="117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236"/>
      <c r="Y231" s="72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</row>
    <row r="232" spans="1:43" ht="10.5" customHeight="1">
      <c r="A232" s="93"/>
      <c r="B232" s="365"/>
      <c r="C232" s="365"/>
      <c r="D232" s="72"/>
      <c r="E232" s="365"/>
      <c r="F232" s="365"/>
      <c r="G232" s="365"/>
      <c r="H232" s="365"/>
      <c r="I232" s="365"/>
      <c r="J232" s="118"/>
      <c r="K232" s="117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236"/>
      <c r="Y232" s="72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</row>
    <row r="233" spans="1:43" ht="10.5" customHeight="1">
      <c r="A233" s="93"/>
      <c r="B233" s="365"/>
      <c r="C233" s="365"/>
      <c r="D233" s="72"/>
      <c r="E233" s="365"/>
      <c r="F233" s="365"/>
      <c r="G233" s="365"/>
      <c r="H233" s="365"/>
      <c r="I233" s="365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60"/>
      <c r="Y233" s="72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</row>
    <row r="234" spans="1:43" ht="10.5" customHeight="1">
      <c r="A234" s="93"/>
      <c r="B234" s="79"/>
      <c r="C234" s="79"/>
      <c r="D234" s="81"/>
      <c r="E234" s="79"/>
      <c r="F234" s="79"/>
      <c r="G234" s="79"/>
      <c r="H234" s="79"/>
      <c r="I234" s="79"/>
      <c r="J234" s="118"/>
      <c r="K234" s="117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358"/>
      <c r="Y234" s="8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</row>
    <row r="235" spans="1:43" ht="10.5" customHeight="1">
      <c r="A235" s="93"/>
      <c r="B235" s="79"/>
      <c r="C235" s="79"/>
      <c r="D235" s="81"/>
      <c r="E235" s="79"/>
      <c r="F235" s="79"/>
      <c r="G235" s="79"/>
      <c r="H235" s="79"/>
      <c r="I235" s="79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88"/>
      <c r="Y235" s="8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</row>
    <row r="236" spans="1:43" ht="10.5" customHeight="1">
      <c r="A236" s="93"/>
      <c r="B236" s="79"/>
      <c r="C236" s="79"/>
      <c r="D236" s="81"/>
      <c r="E236" s="79"/>
      <c r="F236" s="79"/>
      <c r="G236" s="79"/>
      <c r="H236" s="79"/>
      <c r="I236" s="79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358"/>
      <c r="Y236" s="8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</row>
    <row r="237" spans="1:43" ht="10.5" customHeight="1">
      <c r="A237" s="93"/>
      <c r="B237" s="79"/>
      <c r="C237" s="79"/>
      <c r="D237" s="81"/>
      <c r="E237" s="79"/>
      <c r="F237" s="79"/>
      <c r="G237" s="79"/>
      <c r="H237" s="79"/>
      <c r="I237" s="79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358"/>
      <c r="Y237" s="8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</row>
    <row r="238" spans="1:43" ht="10.5" customHeight="1">
      <c r="A238" s="93"/>
      <c r="B238" s="79"/>
      <c r="C238" s="79"/>
      <c r="D238" s="81"/>
      <c r="E238" s="79"/>
      <c r="F238" s="79"/>
      <c r="G238" s="79"/>
      <c r="H238" s="79"/>
      <c r="I238" s="79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358"/>
      <c r="Y238" s="8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</row>
    <row r="239" spans="1:43" ht="10.5" customHeight="1">
      <c r="A239" s="93"/>
      <c r="B239" s="85"/>
      <c r="C239" s="85"/>
      <c r="D239" s="81"/>
      <c r="E239" s="79"/>
      <c r="F239" s="79"/>
      <c r="G239" s="79"/>
      <c r="H239" s="79"/>
      <c r="I239" s="79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358"/>
      <c r="Y239" s="8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</row>
    <row r="240" spans="1:43" ht="10.5" customHeight="1">
      <c r="A240" s="93"/>
      <c r="B240" s="89"/>
      <c r="C240" s="89"/>
      <c r="D240" s="72"/>
      <c r="E240" s="89"/>
      <c r="F240" s="89"/>
      <c r="G240" s="89"/>
      <c r="H240" s="89"/>
      <c r="I240" s="89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60"/>
      <c r="Y240" s="72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</row>
    <row r="241" spans="1:43" ht="10.5" customHeight="1">
      <c r="A241" s="93"/>
      <c r="B241" s="79"/>
      <c r="C241" s="79"/>
      <c r="D241" s="90"/>
      <c r="E241" s="79"/>
      <c r="F241" s="79"/>
      <c r="G241" s="79"/>
      <c r="H241" s="79"/>
      <c r="I241" s="79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358"/>
      <c r="Y241" s="90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</row>
    <row r="242" spans="1:43" ht="10.5" customHeight="1">
      <c r="A242" s="93"/>
      <c r="B242" s="79"/>
      <c r="C242" s="79"/>
      <c r="D242" s="90"/>
      <c r="E242" s="79"/>
      <c r="F242" s="79"/>
      <c r="G242" s="79"/>
      <c r="H242" s="79"/>
      <c r="I242" s="79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358"/>
      <c r="Y242" s="90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</row>
    <row r="243" spans="1:43" ht="10.5" customHeight="1">
      <c r="A243" s="93"/>
      <c r="B243" s="79"/>
      <c r="C243" s="79"/>
      <c r="D243" s="90"/>
      <c r="E243" s="79"/>
      <c r="F243" s="79"/>
      <c r="G243" s="79"/>
      <c r="H243" s="79"/>
      <c r="I243" s="79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358"/>
      <c r="Y243" s="90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</row>
    <row r="244" spans="1:43" ht="10.5" customHeight="1">
      <c r="A244" s="93"/>
      <c r="B244" s="89"/>
      <c r="C244" s="89"/>
      <c r="D244" s="72"/>
      <c r="E244" s="89"/>
      <c r="F244" s="89"/>
      <c r="G244" s="89"/>
      <c r="H244" s="89"/>
      <c r="I244" s="89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60"/>
      <c r="Y244" s="72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</row>
    <row r="245" spans="1:43" ht="10.5" customHeight="1">
      <c r="A245" s="93"/>
      <c r="B245" s="89"/>
      <c r="C245" s="89"/>
      <c r="D245" s="72"/>
      <c r="E245" s="89"/>
      <c r="F245" s="89"/>
      <c r="G245" s="89"/>
      <c r="H245" s="89"/>
      <c r="I245" s="89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60"/>
      <c r="Y245" s="72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</row>
    <row r="246" spans="1:43" ht="10.5" customHeight="1">
      <c r="A246" s="93"/>
      <c r="B246" s="89"/>
      <c r="C246" s="89"/>
      <c r="D246" s="76"/>
      <c r="E246" s="79"/>
      <c r="F246" s="79"/>
      <c r="G246" s="89"/>
      <c r="H246" s="89"/>
      <c r="I246" s="89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358"/>
      <c r="Y246" s="76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</row>
    <row r="247" spans="1:43" ht="10.5" customHeight="1">
      <c r="A247" s="93"/>
      <c r="B247" s="89"/>
      <c r="C247" s="89"/>
      <c r="D247" s="72"/>
      <c r="E247" s="89"/>
      <c r="F247" s="89"/>
      <c r="G247" s="89"/>
      <c r="H247" s="89"/>
      <c r="I247" s="89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236"/>
      <c r="Y247" s="72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</row>
    <row r="248" spans="1:43" ht="10.5" customHeight="1">
      <c r="A248" s="93"/>
      <c r="B248" s="89"/>
      <c r="C248" s="89"/>
      <c r="D248" s="72"/>
      <c r="E248" s="89"/>
      <c r="F248" s="89"/>
      <c r="G248" s="89"/>
      <c r="H248" s="89"/>
      <c r="I248" s="89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60"/>
      <c r="Y248" s="72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</row>
    <row r="249" spans="1:43" ht="10.5" customHeight="1">
      <c r="A249" s="93"/>
      <c r="B249" s="79"/>
      <c r="C249" s="79"/>
      <c r="D249" s="90"/>
      <c r="E249" s="79"/>
      <c r="F249" s="79"/>
      <c r="G249" s="79"/>
      <c r="H249" s="79"/>
      <c r="I249" s="79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358"/>
      <c r="Y249" s="90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</row>
    <row r="250" spans="1:43" ht="10.5" customHeight="1">
      <c r="A250" s="93"/>
      <c r="B250" s="79"/>
      <c r="C250" s="79"/>
      <c r="D250" s="90"/>
      <c r="E250" s="79"/>
      <c r="F250" s="79"/>
      <c r="G250" s="79"/>
      <c r="H250" s="79"/>
      <c r="I250" s="79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358"/>
      <c r="Y250" s="90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</row>
    <row r="251" spans="1:43" ht="10.5" customHeight="1">
      <c r="A251" s="93"/>
      <c r="B251" s="89"/>
      <c r="C251" s="89"/>
      <c r="D251" s="72"/>
      <c r="E251" s="89"/>
      <c r="F251" s="89"/>
      <c r="G251" s="89"/>
      <c r="H251" s="89"/>
      <c r="I251" s="89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236"/>
      <c r="Y251" s="72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</row>
    <row r="252" spans="1:43" ht="15" customHeight="1">
      <c r="A252" s="93"/>
      <c r="B252" s="89"/>
      <c r="C252" s="89"/>
      <c r="D252" s="83"/>
      <c r="E252" s="375"/>
      <c r="F252" s="375"/>
      <c r="G252" s="375"/>
      <c r="H252" s="202"/>
      <c r="I252" s="202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83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</row>
    <row r="253" spans="1:43" ht="12" customHeight="1">
      <c r="A253" s="93"/>
      <c r="B253" s="202"/>
      <c r="C253" s="202"/>
      <c r="D253" s="202"/>
      <c r="E253" s="202"/>
      <c r="F253" s="202"/>
      <c r="G253" s="202"/>
      <c r="H253" s="202"/>
      <c r="I253" s="202"/>
      <c r="J253" s="359"/>
      <c r="K253" s="75"/>
      <c r="L253" s="75"/>
      <c r="M253" s="75"/>
      <c r="N253" s="75"/>
      <c r="O253" s="75"/>
      <c r="P253" s="75"/>
      <c r="Q253" s="75"/>
      <c r="R253" s="75"/>
      <c r="S253" s="359"/>
      <c r="T253" s="75"/>
      <c r="U253" s="82"/>
      <c r="V253" s="75"/>
      <c r="W253" s="82"/>
      <c r="X253" s="82"/>
      <c r="Y253" s="90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</row>
    <row r="254" spans="1:43" ht="13.5" customHeight="1">
      <c r="A254" s="93"/>
      <c r="B254" s="374"/>
      <c r="C254" s="374"/>
      <c r="D254" s="374"/>
      <c r="E254" s="374"/>
      <c r="F254" s="374"/>
      <c r="G254" s="374"/>
      <c r="H254" s="202"/>
      <c r="I254" s="202"/>
      <c r="J254" s="76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</row>
    <row r="255" spans="1:43" ht="14.25" customHeight="1">
      <c r="A255" s="93"/>
      <c r="B255" s="202"/>
      <c r="C255" s="72"/>
      <c r="D255" s="123"/>
      <c r="E255" s="357"/>
      <c r="F255" s="366"/>
      <c r="G255" s="357"/>
      <c r="H255" s="357"/>
      <c r="I255" s="357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357"/>
      <c r="V255" s="357"/>
      <c r="W255" s="202"/>
      <c r="X255" s="202"/>
      <c r="Y255" s="123"/>
      <c r="Z255" s="234"/>
      <c r="AA255" s="234"/>
      <c r="AB255" s="234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</row>
    <row r="256" spans="1:43" ht="10.5" customHeight="1">
      <c r="A256" s="93"/>
      <c r="B256" s="363"/>
      <c r="C256" s="367"/>
      <c r="D256" s="123"/>
      <c r="E256" s="118"/>
      <c r="F256" s="118"/>
      <c r="G256" s="118"/>
      <c r="H256" s="117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60"/>
      <c r="Y256" s="123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</row>
    <row r="257" spans="1:43" ht="10.5" customHeight="1">
      <c r="A257" s="93"/>
      <c r="B257" s="363"/>
      <c r="C257" s="367"/>
      <c r="D257" s="123"/>
      <c r="E257" s="118"/>
      <c r="F257" s="118"/>
      <c r="G257" s="118"/>
      <c r="H257" s="117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60"/>
      <c r="Y257" s="123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</row>
    <row r="258" spans="1:43" ht="10.5" customHeight="1">
      <c r="A258" s="93"/>
      <c r="B258" s="363"/>
      <c r="C258" s="367"/>
      <c r="D258" s="123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60"/>
      <c r="Y258" s="123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</row>
    <row r="259" spans="1:43" ht="10.5" customHeight="1">
      <c r="A259" s="84"/>
      <c r="B259" s="364"/>
      <c r="C259" s="368"/>
      <c r="D259" s="90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88"/>
      <c r="Y259" s="90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</row>
    <row r="260" spans="1:43" ht="10.5" customHeight="1">
      <c r="A260" s="93"/>
      <c r="B260" s="364"/>
      <c r="C260" s="94"/>
      <c r="D260" s="90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88"/>
      <c r="Y260" s="90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</row>
    <row r="261" spans="1:43" ht="10.5" customHeight="1">
      <c r="A261" s="93"/>
      <c r="B261" s="364"/>
      <c r="C261" s="94"/>
      <c r="D261" s="90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88"/>
      <c r="Y261" s="90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</row>
    <row r="262" spans="1:43" ht="10.5" customHeight="1">
      <c r="A262" s="84"/>
      <c r="B262" s="364"/>
      <c r="C262" s="94"/>
      <c r="D262" s="90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88"/>
      <c r="Y262" s="90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</row>
    <row r="263" spans="1:43" ht="10.5" customHeight="1">
      <c r="A263" s="93"/>
      <c r="B263" s="364"/>
      <c r="C263" s="94"/>
      <c r="D263" s="90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88"/>
      <c r="Y263" s="90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</row>
    <row r="264" spans="1:43" ht="10.5" customHeight="1">
      <c r="A264" s="93"/>
      <c r="B264" s="89"/>
      <c r="C264" s="369"/>
      <c r="D264" s="72"/>
      <c r="E264" s="118"/>
      <c r="F264" s="118"/>
      <c r="G264" s="118"/>
      <c r="H264" s="117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60"/>
      <c r="Y264" s="72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</row>
    <row r="265" spans="1:43" ht="10.5" customHeight="1">
      <c r="A265" s="93"/>
      <c r="B265" s="365"/>
      <c r="C265" s="370"/>
      <c r="D265" s="72"/>
      <c r="E265" s="118"/>
      <c r="F265" s="118"/>
      <c r="G265" s="118"/>
      <c r="H265" s="117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60"/>
      <c r="Y265" s="72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</row>
    <row r="266" spans="1:43" ht="10.5" customHeight="1">
      <c r="A266" s="84"/>
      <c r="B266" s="365"/>
      <c r="C266" s="370"/>
      <c r="D266" s="72"/>
      <c r="E266" s="118"/>
      <c r="F266" s="118"/>
      <c r="G266" s="118"/>
      <c r="H266" s="117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60"/>
      <c r="Y266" s="72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</row>
    <row r="267" spans="1:43" ht="10.5" customHeight="1">
      <c r="A267" s="84"/>
      <c r="B267" s="365"/>
      <c r="C267" s="370"/>
      <c r="D267" s="72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60"/>
      <c r="Y267" s="72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</row>
    <row r="268" spans="1:43" ht="10.5" customHeight="1">
      <c r="A268" s="84"/>
      <c r="B268" s="79"/>
      <c r="C268" s="371"/>
      <c r="D268" s="81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88"/>
      <c r="Y268" s="8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</row>
    <row r="269" spans="1:43" ht="10.5" customHeight="1">
      <c r="A269" s="84"/>
      <c r="B269" s="79"/>
      <c r="C269" s="371"/>
      <c r="D269" s="81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88"/>
      <c r="Y269" s="8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</row>
    <row r="270" spans="1:43" ht="10.5" customHeight="1">
      <c r="A270" s="84"/>
      <c r="B270" s="79"/>
      <c r="C270" s="371"/>
      <c r="D270" s="81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88"/>
      <c r="Y270" s="8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</row>
    <row r="271" spans="1:43" ht="10.5" customHeight="1">
      <c r="A271" s="84"/>
      <c r="B271" s="79"/>
      <c r="C271" s="371"/>
      <c r="D271" s="81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88"/>
      <c r="Y271" s="8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</row>
    <row r="272" spans="1:43" ht="10.5" customHeight="1">
      <c r="A272" s="84"/>
      <c r="B272" s="79"/>
      <c r="C272" s="371"/>
      <c r="D272" s="81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88"/>
      <c r="Y272" s="8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</row>
    <row r="273" spans="1:43" ht="10.5" customHeight="1">
      <c r="A273" s="84"/>
      <c r="B273" s="79"/>
      <c r="C273" s="372"/>
      <c r="D273" s="81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88"/>
      <c r="Y273" s="8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</row>
    <row r="274" spans="1:43" ht="10.5" customHeight="1">
      <c r="A274" s="84"/>
      <c r="B274" s="89"/>
      <c r="C274" s="369"/>
      <c r="D274" s="72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60"/>
      <c r="Y274" s="72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</row>
    <row r="275" spans="1:43" ht="10.5" customHeight="1">
      <c r="A275" s="84"/>
      <c r="B275" s="79"/>
      <c r="C275" s="371"/>
      <c r="D275" s="90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88"/>
      <c r="Y275" s="90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</row>
    <row r="276" spans="1:43" ht="10.5" customHeight="1">
      <c r="A276" s="84"/>
      <c r="B276" s="79"/>
      <c r="C276" s="371"/>
      <c r="D276" s="90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88"/>
      <c r="Y276" s="90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</row>
    <row r="277" spans="1:43" ht="10.5" customHeight="1">
      <c r="A277" s="84"/>
      <c r="B277" s="79"/>
      <c r="C277" s="371"/>
      <c r="D277" s="90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88"/>
      <c r="Y277" s="90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</row>
    <row r="278" spans="1:43" ht="10.5" customHeight="1">
      <c r="A278" s="84"/>
      <c r="B278" s="89"/>
      <c r="C278" s="369"/>
      <c r="D278" s="72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60"/>
      <c r="Y278" s="72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</row>
    <row r="279" spans="1:43" ht="10.5" customHeight="1">
      <c r="A279" s="84"/>
      <c r="B279" s="89"/>
      <c r="C279" s="369"/>
      <c r="D279" s="72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60"/>
      <c r="Y279" s="72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</row>
    <row r="280" spans="1:43" ht="10.5" customHeight="1">
      <c r="A280" s="84"/>
      <c r="B280" s="79"/>
      <c r="C280" s="369"/>
      <c r="D280" s="76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60"/>
      <c r="Y280" s="76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</row>
    <row r="281" spans="1:43" ht="10.5" customHeight="1">
      <c r="A281" s="84"/>
      <c r="B281" s="89"/>
      <c r="C281" s="369"/>
      <c r="D281" s="72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60"/>
      <c r="Y281" s="72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</row>
    <row r="282" spans="1:43" ht="10.5" customHeight="1">
      <c r="A282" s="84"/>
      <c r="B282" s="89"/>
      <c r="C282" s="369"/>
      <c r="D282" s="72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60"/>
      <c r="Y282" s="72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</row>
    <row r="283" spans="1:43" ht="10.5" customHeight="1">
      <c r="A283" s="84"/>
      <c r="B283" s="79"/>
      <c r="C283" s="371"/>
      <c r="D283" s="90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88"/>
      <c r="Y283" s="90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</row>
    <row r="284" spans="1:43" ht="10.5" customHeight="1">
      <c r="A284" s="84"/>
      <c r="B284" s="79"/>
      <c r="C284" s="371"/>
      <c r="D284" s="90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88"/>
      <c r="Y284" s="90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</row>
    <row r="285" spans="1:43" ht="10.5" customHeight="1">
      <c r="A285" s="84"/>
      <c r="B285" s="89"/>
      <c r="C285" s="369"/>
      <c r="D285" s="72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60"/>
      <c r="Y285" s="72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</row>
    <row r="286" spans="1:43" ht="14.25" customHeight="1">
      <c r="A286" s="84"/>
      <c r="B286" s="202"/>
      <c r="C286" s="89"/>
      <c r="D286" s="83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83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</row>
    <row r="287" spans="1:43" ht="12.75" customHeight="1">
      <c r="A287" s="84"/>
      <c r="B287" s="202"/>
      <c r="C287" s="89"/>
      <c r="D287" s="83"/>
      <c r="E287" s="355"/>
      <c r="F287" s="355"/>
      <c r="G287" s="355"/>
      <c r="H287" s="355"/>
      <c r="I287" s="355"/>
      <c r="J287" s="355"/>
      <c r="K287" s="355"/>
      <c r="L287" s="355"/>
      <c r="M287" s="355"/>
      <c r="N287" s="355"/>
      <c r="O287" s="355"/>
      <c r="P287" s="355"/>
      <c r="Q287" s="355"/>
      <c r="R287" s="355"/>
      <c r="S287" s="355"/>
      <c r="T287" s="355"/>
      <c r="U287" s="355"/>
      <c r="V287" s="355"/>
      <c r="W287" s="355"/>
      <c r="X287" s="355"/>
      <c r="Y287" s="90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</row>
    <row r="288" spans="1:43" ht="6.75" customHeight="1">
      <c r="A288" s="93"/>
      <c r="B288" s="92"/>
      <c r="C288" s="92"/>
      <c r="D288" s="94"/>
      <c r="E288" s="94"/>
      <c r="F288" s="95"/>
      <c r="G288" s="90"/>
      <c r="H288" s="90"/>
      <c r="I288" s="90"/>
      <c r="J288" s="76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</row>
    <row r="289" spans="1:43" ht="13.5" customHeight="1">
      <c r="A289" s="93"/>
      <c r="B289" s="202"/>
      <c r="C289" s="72"/>
      <c r="D289" s="123"/>
      <c r="E289" s="202"/>
      <c r="F289" s="202"/>
      <c r="G289" s="202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202"/>
      <c r="X289" s="202"/>
      <c r="Y289" s="123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</row>
    <row r="290" spans="1:43" ht="10.5" customHeight="1">
      <c r="A290" s="93"/>
      <c r="B290" s="363"/>
      <c r="C290" s="367"/>
      <c r="D290" s="123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60"/>
      <c r="Y290" s="123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</row>
    <row r="291" spans="1:43" ht="10.5" customHeight="1">
      <c r="A291" s="93"/>
      <c r="B291" s="363"/>
      <c r="C291" s="367"/>
      <c r="D291" s="123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60"/>
      <c r="Y291" s="123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</row>
    <row r="292" spans="1:43" ht="10.5" customHeight="1">
      <c r="A292" s="93"/>
      <c r="B292" s="363"/>
      <c r="C292" s="367"/>
      <c r="D292" s="123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60"/>
      <c r="Y292" s="123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</row>
    <row r="293" spans="1:43" ht="10.5" customHeight="1">
      <c r="A293" s="84"/>
      <c r="B293" s="364"/>
      <c r="C293" s="368"/>
      <c r="D293" s="90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88"/>
      <c r="Y293" s="90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</row>
    <row r="294" spans="1:43" ht="10.5" customHeight="1">
      <c r="A294" s="93"/>
      <c r="B294" s="364"/>
      <c r="C294" s="94"/>
      <c r="D294" s="90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88"/>
      <c r="Y294" s="90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</row>
    <row r="295" spans="1:43" ht="10.5" customHeight="1">
      <c r="A295" s="93"/>
      <c r="B295" s="364"/>
      <c r="C295" s="94"/>
      <c r="D295" s="90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88"/>
      <c r="Y295" s="90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</row>
    <row r="296" spans="1:43" ht="10.5" customHeight="1">
      <c r="A296" s="84"/>
      <c r="B296" s="364"/>
      <c r="C296" s="94"/>
      <c r="D296" s="90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88"/>
      <c r="Y296" s="90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</row>
    <row r="297" spans="1:42" ht="10.5" customHeight="1">
      <c r="A297" s="93"/>
      <c r="B297" s="364"/>
      <c r="C297" s="94"/>
      <c r="D297" s="90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88"/>
      <c r="Y297" s="90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</row>
    <row r="298" spans="1:42" ht="10.5" customHeight="1">
      <c r="A298" s="93"/>
      <c r="B298" s="369"/>
      <c r="C298" s="369"/>
      <c r="D298" s="72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60"/>
      <c r="Y298" s="72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</row>
    <row r="299" spans="1:42" ht="10.5" customHeight="1">
      <c r="A299" s="93"/>
      <c r="B299" s="365"/>
      <c r="C299" s="370"/>
      <c r="D299" s="72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60"/>
      <c r="Y299" s="72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</row>
    <row r="300" spans="1:42" ht="10.5" customHeight="1">
      <c r="A300" s="84"/>
      <c r="B300" s="365"/>
      <c r="C300" s="370"/>
      <c r="D300" s="72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60"/>
      <c r="Y300" s="72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</row>
    <row r="301" spans="1:42" ht="10.5" customHeight="1">
      <c r="A301" s="84"/>
      <c r="B301" s="365"/>
      <c r="C301" s="370"/>
      <c r="D301" s="72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60"/>
      <c r="Y301" s="72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</row>
    <row r="302" spans="1:42" ht="10.5" customHeight="1">
      <c r="A302" s="84"/>
      <c r="B302" s="79"/>
      <c r="C302" s="371"/>
      <c r="D302" s="81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88"/>
      <c r="Y302" s="8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</row>
    <row r="303" spans="1:42" ht="10.5" customHeight="1">
      <c r="A303" s="84"/>
      <c r="B303" s="79"/>
      <c r="C303" s="371"/>
      <c r="D303" s="81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88"/>
      <c r="Y303" s="8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</row>
    <row r="304" spans="1:42" ht="10.5" customHeight="1">
      <c r="A304" s="84"/>
      <c r="B304" s="79"/>
      <c r="C304" s="371"/>
      <c r="D304" s="81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88"/>
      <c r="Y304" s="8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</row>
    <row r="305" spans="1:42" ht="10.5" customHeight="1">
      <c r="A305" s="84"/>
      <c r="B305" s="79"/>
      <c r="C305" s="371"/>
      <c r="D305" s="81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88"/>
      <c r="Y305" s="8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</row>
    <row r="306" spans="1:42" ht="10.5" customHeight="1">
      <c r="A306" s="84"/>
      <c r="B306" s="79"/>
      <c r="C306" s="371"/>
      <c r="D306" s="81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88"/>
      <c r="Y306" s="8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</row>
    <row r="307" spans="1:42" ht="10.5" customHeight="1">
      <c r="A307" s="84"/>
      <c r="B307" s="79"/>
      <c r="C307" s="372"/>
      <c r="D307" s="81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88"/>
      <c r="Y307" s="8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</row>
    <row r="308" spans="1:42" ht="10.5" customHeight="1">
      <c r="A308" s="84"/>
      <c r="B308" s="89"/>
      <c r="C308" s="369"/>
      <c r="D308" s="72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60"/>
      <c r="Y308" s="72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</row>
    <row r="309" spans="1:42" ht="10.5" customHeight="1">
      <c r="A309" s="84"/>
      <c r="B309" s="79"/>
      <c r="C309" s="371"/>
      <c r="D309" s="90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88"/>
      <c r="Y309" s="90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</row>
    <row r="310" spans="1:42" ht="10.5" customHeight="1">
      <c r="A310" s="84"/>
      <c r="B310" s="79"/>
      <c r="C310" s="371"/>
      <c r="D310" s="90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88"/>
      <c r="Y310" s="90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</row>
    <row r="311" spans="1:42" ht="10.5" customHeight="1">
      <c r="A311" s="84"/>
      <c r="B311" s="79"/>
      <c r="C311" s="371"/>
      <c r="D311" s="90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88"/>
      <c r="Y311" s="90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</row>
    <row r="312" spans="1:42" ht="10.5" customHeight="1">
      <c r="A312" s="84"/>
      <c r="B312" s="89"/>
      <c r="C312" s="369"/>
      <c r="D312" s="72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60"/>
      <c r="Y312" s="72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</row>
    <row r="313" spans="1:42" ht="10.5" customHeight="1">
      <c r="A313" s="84"/>
      <c r="B313" s="89"/>
      <c r="C313" s="369"/>
      <c r="D313" s="76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60"/>
      <c r="Y313" s="72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</row>
    <row r="314" spans="1:42" ht="10.5" customHeight="1">
      <c r="A314" s="84"/>
      <c r="B314" s="79"/>
      <c r="C314" s="369"/>
      <c r="D314" s="76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88"/>
      <c r="Y314" s="76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</row>
    <row r="315" spans="1:42" ht="10.5" customHeight="1">
      <c r="A315" s="84"/>
      <c r="B315" s="89"/>
      <c r="C315" s="369"/>
      <c r="D315" s="72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60"/>
      <c r="Y315" s="72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</row>
    <row r="316" spans="1:42" ht="10.5" customHeight="1">
      <c r="A316" s="84"/>
      <c r="B316" s="89"/>
      <c r="C316" s="369"/>
      <c r="D316" s="72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60"/>
      <c r="Y316" s="72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</row>
    <row r="317" spans="1:42" ht="10.5" customHeight="1">
      <c r="A317" s="84"/>
      <c r="B317" s="79"/>
      <c r="C317" s="371"/>
      <c r="D317" s="90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88"/>
      <c r="Y317" s="90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</row>
    <row r="318" spans="1:42" ht="10.5" customHeight="1">
      <c r="A318" s="84"/>
      <c r="B318" s="79"/>
      <c r="C318" s="371"/>
      <c r="D318" s="90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88"/>
      <c r="Y318" s="90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</row>
    <row r="319" spans="1:42" ht="12" customHeight="1">
      <c r="A319" s="84"/>
      <c r="B319" s="89"/>
      <c r="C319" s="369"/>
      <c r="D319" s="72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60"/>
      <c r="Y319" s="72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</row>
    <row r="320" spans="1:42" ht="13.5" customHeight="1">
      <c r="A320" s="84"/>
      <c r="B320" s="202"/>
      <c r="C320" s="89"/>
      <c r="D320" s="83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83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</row>
    <row r="321" spans="1:42" ht="4.5" customHeight="1" thickBot="1">
      <c r="A321" s="360"/>
      <c r="B321" s="203"/>
      <c r="C321" s="361"/>
      <c r="D321" s="362"/>
      <c r="E321" s="319"/>
      <c r="F321" s="319"/>
      <c r="G321" s="350"/>
      <c r="H321" s="348"/>
      <c r="I321" s="348"/>
      <c r="J321" s="319"/>
      <c r="K321" s="347"/>
      <c r="L321" s="348"/>
      <c r="M321" s="349"/>
      <c r="N321" s="350"/>
      <c r="O321" s="347"/>
      <c r="P321" s="350"/>
      <c r="Q321" s="350"/>
      <c r="R321" s="349"/>
      <c r="S321" s="349"/>
      <c r="T321" s="349"/>
      <c r="U321" s="349"/>
      <c r="V321" s="347"/>
      <c r="W321" s="351"/>
      <c r="X321" s="351"/>
      <c r="Y321" s="157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</row>
    <row r="322" spans="1:42" ht="15.75" customHeight="1">
      <c r="A322" s="84"/>
      <c r="B322" s="202"/>
      <c r="C322" s="89"/>
      <c r="D322" s="83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88"/>
      <c r="X322" s="188"/>
      <c r="Y322" s="236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</row>
    <row r="323" spans="1:25" ht="17.25" customHeight="1">
      <c r="A323" s="77"/>
      <c r="B323" s="78"/>
      <c r="C323" s="78"/>
      <c r="D323" s="79"/>
      <c r="E323" s="79"/>
      <c r="F323" s="80"/>
      <c r="G323" s="81"/>
      <c r="H323" s="81"/>
      <c r="I323" s="81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3.5" customHeight="1">
      <c r="A324" s="77"/>
      <c r="B324" s="78"/>
      <c r="C324" s="78"/>
      <c r="D324" s="79"/>
      <c r="E324" s="79"/>
      <c r="F324" s="80"/>
      <c r="G324" s="81"/>
      <c r="H324" s="81"/>
      <c r="I324" s="81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</row>
    <row r="325" spans="1:25" ht="12.75" customHeight="1">
      <c r="A325" s="77"/>
      <c r="B325" s="78"/>
      <c r="C325" s="78"/>
      <c r="D325" s="79"/>
      <c r="E325" s="79"/>
      <c r="F325" s="80"/>
      <c r="G325" s="81"/>
      <c r="H325" s="81"/>
      <c r="I325" s="81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</row>
    <row r="326" spans="1:25" ht="13.5" customHeight="1" hidden="1">
      <c r="A326" s="73"/>
      <c r="B326" s="74"/>
      <c r="C326" s="74"/>
      <c r="D326" s="74"/>
      <c r="E326" s="74"/>
      <c r="F326" s="82"/>
      <c r="G326" s="83"/>
      <c r="H326" s="83"/>
      <c r="I326" s="83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</row>
    <row r="327" spans="1:25" ht="1.5" customHeight="1">
      <c r="A327" s="84"/>
      <c r="B327" s="74"/>
      <c r="C327" s="74"/>
      <c r="D327" s="74"/>
      <c r="E327" s="74"/>
      <c r="F327" s="75"/>
      <c r="G327" s="83"/>
      <c r="H327" s="83"/>
      <c r="I327" s="83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</row>
    <row r="328" spans="1:25" ht="13.5" customHeight="1" hidden="1">
      <c r="A328" s="84"/>
      <c r="B328" s="74"/>
      <c r="C328" s="74"/>
      <c r="D328" s="74"/>
      <c r="E328" s="74"/>
      <c r="F328" s="82"/>
      <c r="G328" s="83"/>
      <c r="H328" s="83"/>
      <c r="I328" s="83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</row>
    <row r="329" spans="1:25" ht="13.5" customHeight="1" hidden="1">
      <c r="A329" s="84"/>
      <c r="B329" s="85"/>
      <c r="C329" s="85"/>
      <c r="D329" s="85"/>
      <c r="E329" s="85"/>
      <c r="F329" s="80"/>
      <c r="G329" s="81"/>
      <c r="H329" s="81"/>
      <c r="I329" s="81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</row>
    <row r="330" spans="1:25" ht="13.5" customHeight="1" hidden="1">
      <c r="A330" s="84"/>
      <c r="B330" s="79"/>
      <c r="C330" s="79"/>
      <c r="D330" s="79"/>
      <c r="E330" s="79"/>
      <c r="F330" s="80"/>
      <c r="G330" s="81"/>
      <c r="H330" s="81"/>
      <c r="I330" s="81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</row>
    <row r="331" spans="1:25" s="8" customFormat="1" ht="13.5" customHeight="1" hidden="1">
      <c r="A331" s="73"/>
      <c r="B331" s="74"/>
      <c r="C331" s="74"/>
      <c r="D331" s="74"/>
      <c r="E331" s="74"/>
      <c r="F331" s="82"/>
      <c r="G331" s="83"/>
      <c r="H331" s="83"/>
      <c r="I331" s="83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</row>
    <row r="332" spans="1:25" ht="13.5" customHeight="1">
      <c r="A332" s="88"/>
      <c r="B332" s="83"/>
      <c r="C332" s="83"/>
      <c r="D332" s="89"/>
      <c r="E332" s="89"/>
      <c r="F332" s="82"/>
      <c r="G332" s="83"/>
      <c r="H332" s="83"/>
      <c r="I332" s="83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</row>
    <row r="333" spans="1:25" ht="12.75">
      <c r="A333" s="88"/>
      <c r="B333" s="79"/>
      <c r="C333" s="79"/>
      <c r="D333" s="79"/>
      <c r="E333" s="79"/>
      <c r="F333" s="80"/>
      <c r="G333" s="90"/>
      <c r="H333" s="90"/>
      <c r="I333" s="90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</row>
    <row r="334" spans="1:25" ht="14.25">
      <c r="A334" s="88"/>
      <c r="B334" s="92"/>
      <c r="C334" s="92"/>
      <c r="D334" s="92"/>
      <c r="E334" s="92"/>
      <c r="F334" s="80"/>
      <c r="G334" s="90"/>
      <c r="H334" s="90"/>
      <c r="I334" s="90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</row>
    <row r="335" spans="1:9" ht="12.75">
      <c r="A335" s="10"/>
      <c r="B335" s="5"/>
      <c r="C335" s="5"/>
      <c r="D335" s="5"/>
      <c r="E335" s="5"/>
      <c r="F335" s="21"/>
      <c r="G335" s="17"/>
      <c r="H335" s="17"/>
      <c r="I335" s="17"/>
    </row>
    <row r="336" spans="1:9" ht="12.75">
      <c r="A336" s="10"/>
      <c r="B336" s="5"/>
      <c r="C336" s="5"/>
      <c r="D336" s="5"/>
      <c r="E336" s="5"/>
      <c r="F336" s="21"/>
      <c r="G336" s="17"/>
      <c r="H336" s="17"/>
      <c r="I336" s="17"/>
    </row>
    <row r="337" spans="1:9" ht="12.75">
      <c r="A337" s="10"/>
      <c r="B337" s="5"/>
      <c r="C337" s="5"/>
      <c r="D337" s="5"/>
      <c r="E337" s="5"/>
      <c r="F337" s="21"/>
      <c r="G337" s="17"/>
      <c r="H337" s="17"/>
      <c r="I337" s="17"/>
    </row>
    <row r="338" spans="1:9" ht="12.75">
      <c r="A338" s="10"/>
      <c r="B338" s="5"/>
      <c r="C338" s="5"/>
      <c r="D338" s="5"/>
      <c r="E338" s="5"/>
      <c r="F338" s="21"/>
      <c r="G338" s="17"/>
      <c r="H338" s="17"/>
      <c r="I338" s="17"/>
    </row>
    <row r="339" spans="1:9" ht="12.75">
      <c r="A339" s="10"/>
      <c r="B339" s="5"/>
      <c r="C339" s="5"/>
      <c r="D339" s="5"/>
      <c r="E339" s="5"/>
      <c r="F339" s="21"/>
      <c r="G339" s="17"/>
      <c r="H339" s="17"/>
      <c r="I339" s="17"/>
    </row>
    <row r="340" spans="1:9" ht="12.75">
      <c r="A340" s="10"/>
      <c r="B340" s="5"/>
      <c r="C340" s="5"/>
      <c r="D340" s="5"/>
      <c r="E340" s="5"/>
      <c r="F340" s="21"/>
      <c r="G340" s="17"/>
      <c r="H340" s="17"/>
      <c r="I340" s="17"/>
    </row>
    <row r="341" spans="1:9" ht="12.75">
      <c r="A341" s="10"/>
      <c r="B341" s="5"/>
      <c r="C341" s="5"/>
      <c r="D341" s="5"/>
      <c r="E341" s="5"/>
      <c r="F341" s="21"/>
      <c r="G341" s="17"/>
      <c r="H341" s="17"/>
      <c r="I341" s="17"/>
    </row>
    <row r="342" spans="1:9" ht="12.75">
      <c r="A342" s="10"/>
      <c r="B342" s="5"/>
      <c r="C342" s="5"/>
      <c r="D342" s="5"/>
      <c r="E342" s="5"/>
      <c r="F342" s="21"/>
      <c r="G342" s="17"/>
      <c r="H342" s="17"/>
      <c r="I342" s="17"/>
    </row>
    <row r="343" spans="1:9" ht="12.75">
      <c r="A343" s="10"/>
      <c r="B343" s="5"/>
      <c r="C343" s="5"/>
      <c r="D343" s="5"/>
      <c r="E343" s="5"/>
      <c r="F343" s="21"/>
      <c r="G343" s="17"/>
      <c r="H343" s="17"/>
      <c r="I343" s="17"/>
    </row>
    <row r="344" spans="1:9" ht="12.75">
      <c r="A344" s="10"/>
      <c r="B344" s="5"/>
      <c r="C344" s="5"/>
      <c r="D344" s="5"/>
      <c r="E344" s="5"/>
      <c r="F344" s="21"/>
      <c r="G344" s="17"/>
      <c r="H344" s="17"/>
      <c r="I344" s="17"/>
    </row>
    <row r="345" spans="1:9" ht="12.75">
      <c r="A345" s="10"/>
      <c r="B345" s="5"/>
      <c r="C345" s="5"/>
      <c r="D345" s="5"/>
      <c r="E345" s="5"/>
      <c r="F345" s="21"/>
      <c r="G345" s="17"/>
      <c r="H345" s="17"/>
      <c r="I345" s="17"/>
    </row>
    <row r="346" spans="1:9" ht="12.75">
      <c r="A346" s="10"/>
      <c r="B346" s="5"/>
      <c r="C346" s="5"/>
      <c r="D346" s="5"/>
      <c r="E346" s="5"/>
      <c r="F346" s="21"/>
      <c r="G346" s="17"/>
      <c r="H346" s="17"/>
      <c r="I346" s="17"/>
    </row>
    <row r="347" spans="1:9" ht="12.75">
      <c r="A347" s="10"/>
      <c r="B347" s="5"/>
      <c r="C347" s="5"/>
      <c r="D347" s="5"/>
      <c r="E347" s="5"/>
      <c r="F347" s="21"/>
      <c r="G347" s="17"/>
      <c r="H347" s="17"/>
      <c r="I347" s="17"/>
    </row>
    <row r="348" spans="1:9" ht="12.75">
      <c r="A348" s="10"/>
      <c r="B348" s="5"/>
      <c r="C348" s="5"/>
      <c r="D348" s="5"/>
      <c r="E348" s="5"/>
      <c r="F348" s="21"/>
      <c r="G348" s="17"/>
      <c r="H348" s="17"/>
      <c r="I348" s="17"/>
    </row>
    <row r="349" spans="1:9" ht="12.75">
      <c r="A349" s="10"/>
      <c r="B349" s="5"/>
      <c r="C349" s="5"/>
      <c r="D349" s="5"/>
      <c r="E349" s="5"/>
      <c r="F349" s="21"/>
      <c r="G349" s="17"/>
      <c r="H349" s="17"/>
      <c r="I349" s="17"/>
    </row>
    <row r="350" spans="1:9" ht="12.75">
      <c r="A350" s="10"/>
      <c r="B350" s="5"/>
      <c r="C350" s="5"/>
      <c r="D350" s="5"/>
      <c r="E350" s="5"/>
      <c r="F350" s="21"/>
      <c r="G350" s="17"/>
      <c r="H350" s="17"/>
      <c r="I350" s="17"/>
    </row>
    <row r="351" spans="1:9" ht="12.75">
      <c r="A351" s="10"/>
      <c r="B351" s="5"/>
      <c r="C351" s="5"/>
      <c r="D351" s="5"/>
      <c r="E351" s="5"/>
      <c r="F351" s="21"/>
      <c r="G351" s="17"/>
      <c r="H351" s="17"/>
      <c r="I351" s="17"/>
    </row>
    <row r="352" spans="1:9" ht="12.75">
      <c r="A352" s="10"/>
      <c r="B352" s="5"/>
      <c r="C352" s="5"/>
      <c r="D352" s="5"/>
      <c r="E352" s="5"/>
      <c r="F352" s="21"/>
      <c r="G352" s="17"/>
      <c r="H352" s="17"/>
      <c r="I352" s="17"/>
    </row>
    <row r="353" spans="1:9" ht="12.75">
      <c r="A353" s="10"/>
      <c r="B353" s="5"/>
      <c r="C353" s="5"/>
      <c r="D353" s="5"/>
      <c r="E353" s="5"/>
      <c r="F353" s="21"/>
      <c r="G353" s="17"/>
      <c r="H353" s="17"/>
      <c r="I353" s="17"/>
    </row>
    <row r="354" spans="1:9" ht="12.75">
      <c r="A354" s="10"/>
      <c r="B354" s="5"/>
      <c r="C354" s="5"/>
      <c r="D354" s="5"/>
      <c r="E354" s="5"/>
      <c r="F354" s="21"/>
      <c r="G354" s="17"/>
      <c r="H354" s="17"/>
      <c r="I354" s="17"/>
    </row>
    <row r="355" spans="1:9" ht="12.75">
      <c r="A355" s="10"/>
      <c r="B355" s="5"/>
      <c r="C355" s="5"/>
      <c r="D355" s="5"/>
      <c r="E355" s="5"/>
      <c r="F355" s="21"/>
      <c r="G355" s="17"/>
      <c r="H355" s="17"/>
      <c r="I355" s="17"/>
    </row>
    <row r="356" spans="1:9" ht="12.75">
      <c r="A356" s="10"/>
      <c r="B356" s="5"/>
      <c r="C356" s="5"/>
      <c r="D356" s="5"/>
      <c r="E356" s="5"/>
      <c r="F356" s="21"/>
      <c r="G356" s="17"/>
      <c r="H356" s="17"/>
      <c r="I356" s="17"/>
    </row>
    <row r="357" spans="1:9" ht="12.75">
      <c r="A357" s="10"/>
      <c r="B357" s="5"/>
      <c r="C357" s="5"/>
      <c r="D357" s="5"/>
      <c r="E357" s="5"/>
      <c r="F357" s="21"/>
      <c r="G357" s="17"/>
      <c r="H357" s="17"/>
      <c r="I357" s="17"/>
    </row>
    <row r="358" spans="1:9" ht="12.75">
      <c r="A358" s="10"/>
      <c r="B358" s="5"/>
      <c r="C358" s="5"/>
      <c r="D358" s="5"/>
      <c r="E358" s="5"/>
      <c r="F358" s="21"/>
      <c r="G358" s="17"/>
      <c r="H358" s="17"/>
      <c r="I358" s="17"/>
    </row>
    <row r="359" spans="1:9" ht="12.75">
      <c r="A359" s="10"/>
      <c r="B359" s="5"/>
      <c r="C359" s="5"/>
      <c r="D359" s="5"/>
      <c r="E359" s="5"/>
      <c r="F359" s="21"/>
      <c r="G359" s="17"/>
      <c r="H359" s="17"/>
      <c r="I359" s="17"/>
    </row>
    <row r="360" spans="1:9" ht="12.75">
      <c r="A360" s="10"/>
      <c r="B360" s="5"/>
      <c r="C360" s="5"/>
      <c r="D360" s="5"/>
      <c r="E360" s="5"/>
      <c r="F360" s="21"/>
      <c r="G360" s="17"/>
      <c r="H360" s="17"/>
      <c r="I360" s="17"/>
    </row>
    <row r="361" spans="1:9" ht="12.75">
      <c r="A361" s="10"/>
      <c r="B361" s="5"/>
      <c r="C361" s="5"/>
      <c r="D361" s="5"/>
      <c r="E361" s="5"/>
      <c r="F361" s="21"/>
      <c r="G361" s="17"/>
      <c r="H361" s="17"/>
      <c r="I361" s="17"/>
    </row>
    <row r="362" spans="1:9" ht="12.75">
      <c r="A362" s="10"/>
      <c r="B362" s="5"/>
      <c r="C362" s="5"/>
      <c r="D362" s="5"/>
      <c r="E362" s="5"/>
      <c r="F362" s="21"/>
      <c r="G362" s="17"/>
      <c r="H362" s="17"/>
      <c r="I362" s="17"/>
    </row>
    <row r="363" spans="1:9" ht="12.75">
      <c r="A363" s="10"/>
      <c r="B363" s="5"/>
      <c r="C363" s="5"/>
      <c r="D363" s="5"/>
      <c r="E363" s="5"/>
      <c r="F363" s="21"/>
      <c r="G363" s="17"/>
      <c r="H363" s="17"/>
      <c r="I363" s="17"/>
    </row>
    <row r="364" spans="1:9" ht="12.75">
      <c r="A364" s="10"/>
      <c r="B364" s="5"/>
      <c r="C364" s="5"/>
      <c r="D364" s="5"/>
      <c r="E364" s="5"/>
      <c r="F364" s="21"/>
      <c r="G364" s="17"/>
      <c r="H364" s="17"/>
      <c r="I364" s="17"/>
    </row>
  </sheetData>
  <mergeCells count="4">
    <mergeCell ref="B220:G220"/>
    <mergeCell ref="B254:G254"/>
    <mergeCell ref="E252:G252"/>
    <mergeCell ref="B217:G217"/>
  </mergeCells>
  <printOptions horizontalCentered="1"/>
  <pageMargins left="0.7874015748031497" right="0" top="0" bottom="0" header="0" footer="0"/>
  <pageSetup fitToHeight="2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625" style="0" customWidth="1"/>
    <col min="3" max="4" width="9.125" style="3" customWidth="1"/>
  </cols>
  <sheetData>
    <row r="1" ht="12.75">
      <c r="B1" s="28" t="s">
        <v>86</v>
      </c>
    </row>
    <row r="2" ht="12.75">
      <c r="B2" s="28" t="s">
        <v>87</v>
      </c>
    </row>
    <row r="3" ht="12.75">
      <c r="B3" s="28" t="s">
        <v>88</v>
      </c>
    </row>
    <row r="5" ht="12.75">
      <c r="B5" s="26" t="s">
        <v>40</v>
      </c>
    </row>
    <row r="6" ht="12.75">
      <c r="B6" s="26" t="s">
        <v>28</v>
      </c>
    </row>
    <row r="8" spans="1:4" ht="12.75">
      <c r="A8" s="38" t="s">
        <v>30</v>
      </c>
      <c r="B8" s="14" t="s">
        <v>0</v>
      </c>
      <c r="C8" s="19" t="s">
        <v>20</v>
      </c>
      <c r="D8" s="1" t="s">
        <v>2</v>
      </c>
    </row>
    <row r="9" spans="1:4" ht="12.75">
      <c r="A9" s="39" t="s">
        <v>31</v>
      </c>
      <c r="B9" s="33"/>
      <c r="C9" s="20" t="s">
        <v>21</v>
      </c>
      <c r="D9" s="2" t="s">
        <v>3</v>
      </c>
    </row>
    <row r="10" spans="1:4" ht="12.75" hidden="1">
      <c r="A10" s="40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5" t="s">
        <v>4</v>
      </c>
      <c r="C11" s="35">
        <v>100</v>
      </c>
      <c r="D11" s="11">
        <f>SUM(D13)</f>
        <v>4260</v>
      </c>
    </row>
    <row r="12" spans="1:4" ht="12.75">
      <c r="A12" s="6"/>
      <c r="B12" s="46" t="s">
        <v>5</v>
      </c>
      <c r="C12" s="36"/>
      <c r="D12" s="12"/>
    </row>
    <row r="13" spans="1:4" ht="12.75">
      <c r="A13" s="4" t="s">
        <v>32</v>
      </c>
      <c r="B13" s="30" t="s">
        <v>41</v>
      </c>
      <c r="C13" s="4">
        <v>106</v>
      </c>
      <c r="D13" s="4">
        <v>4260</v>
      </c>
    </row>
    <row r="14" spans="1:4" s="42" customFormat="1" ht="12.75">
      <c r="A14" s="47">
        <v>2</v>
      </c>
      <c r="B14" s="25" t="s">
        <v>61</v>
      </c>
      <c r="C14" s="47">
        <v>400</v>
      </c>
      <c r="D14" s="47">
        <f>SUM(D15)</f>
        <v>25</v>
      </c>
    </row>
    <row r="15" spans="1:4" ht="12.75">
      <c r="A15" s="4" t="s">
        <v>37</v>
      </c>
      <c r="B15" s="30" t="s">
        <v>62</v>
      </c>
      <c r="C15" s="4">
        <v>403</v>
      </c>
      <c r="D15" s="4">
        <v>25</v>
      </c>
    </row>
    <row r="16" spans="1:4" s="42" customFormat="1" ht="12.75">
      <c r="A16" s="47">
        <v>3</v>
      </c>
      <c r="B16" s="25" t="s">
        <v>63</v>
      </c>
      <c r="C16" s="47">
        <v>500</v>
      </c>
      <c r="D16" s="47">
        <f>SUM(D17)</f>
        <v>248</v>
      </c>
    </row>
    <row r="17" spans="1:4" ht="12.75">
      <c r="A17" s="4" t="s">
        <v>65</v>
      </c>
      <c r="B17" s="30" t="s">
        <v>64</v>
      </c>
      <c r="C17" s="4">
        <v>501</v>
      </c>
      <c r="D17" s="1">
        <v>248</v>
      </c>
    </row>
    <row r="18" spans="1:4" s="42" customFormat="1" ht="12.75">
      <c r="A18" s="48">
        <v>4</v>
      </c>
      <c r="B18" s="31" t="s">
        <v>81</v>
      </c>
      <c r="C18" s="54">
        <v>1200</v>
      </c>
      <c r="D18" s="48">
        <f>SUM(D21)</f>
        <v>10147</v>
      </c>
    </row>
    <row r="19" spans="1:4" s="42" customFormat="1" ht="12.75">
      <c r="A19" s="50"/>
      <c r="B19" s="23" t="s">
        <v>82</v>
      </c>
      <c r="C19" s="55"/>
      <c r="D19" s="49"/>
    </row>
    <row r="20" spans="1:4" ht="12.75">
      <c r="A20" s="51" t="s">
        <v>66</v>
      </c>
      <c r="B20" s="30" t="s">
        <v>42</v>
      </c>
      <c r="C20" s="4">
        <v>1201</v>
      </c>
      <c r="D20" s="2"/>
    </row>
    <row r="21" spans="1:4" ht="12.75">
      <c r="A21" s="4" t="s">
        <v>67</v>
      </c>
      <c r="B21" s="30" t="s">
        <v>43</v>
      </c>
      <c r="C21" s="4">
        <v>1202</v>
      </c>
      <c r="D21" s="4">
        <v>10147</v>
      </c>
    </row>
    <row r="22" spans="1:4" s="42" customFormat="1" ht="12.75">
      <c r="A22" s="48">
        <v>5</v>
      </c>
      <c r="B22" s="31" t="s">
        <v>83</v>
      </c>
      <c r="C22" s="48">
        <v>1300</v>
      </c>
      <c r="D22" s="48">
        <f>SUM(D25)</f>
        <v>259</v>
      </c>
    </row>
    <row r="23" spans="1:4" s="42" customFormat="1" ht="12.75">
      <c r="A23" s="49"/>
      <c r="B23" s="32" t="s">
        <v>84</v>
      </c>
      <c r="C23" s="49"/>
      <c r="D23" s="49"/>
    </row>
    <row r="24" spans="1:4" s="42" customFormat="1" ht="12.75" hidden="1">
      <c r="A24" s="43"/>
      <c r="B24" s="26"/>
      <c r="C24" s="43"/>
      <c r="D24" s="43"/>
    </row>
    <row r="25" spans="1:4" ht="12.75">
      <c r="A25" s="4" t="s">
        <v>68</v>
      </c>
      <c r="B25" s="30" t="s">
        <v>44</v>
      </c>
      <c r="C25" s="4">
        <v>1303</v>
      </c>
      <c r="D25" s="4">
        <v>259</v>
      </c>
    </row>
    <row r="26" spans="1:4" s="42" customFormat="1" ht="12.75">
      <c r="A26" s="47">
        <v>6</v>
      </c>
      <c r="B26" s="25" t="s">
        <v>25</v>
      </c>
      <c r="C26" s="47">
        <v>1400</v>
      </c>
      <c r="D26" s="47">
        <f>SUM(D27,D28)</f>
        <v>2005</v>
      </c>
    </row>
    <row r="27" spans="1:4" ht="12.75">
      <c r="A27" s="4" t="s">
        <v>69</v>
      </c>
      <c r="B27" s="30" t="s">
        <v>45</v>
      </c>
      <c r="C27" s="4">
        <v>1402</v>
      </c>
      <c r="D27" s="4">
        <v>207</v>
      </c>
    </row>
    <row r="28" spans="1:4" ht="12.75">
      <c r="A28" s="4" t="s">
        <v>70</v>
      </c>
      <c r="B28" s="30" t="s">
        <v>46</v>
      </c>
      <c r="C28" s="4">
        <v>1407</v>
      </c>
      <c r="D28" s="4">
        <v>1798</v>
      </c>
    </row>
    <row r="29" spans="1:4" s="42" customFormat="1" ht="12.75">
      <c r="A29" s="47">
        <v>7</v>
      </c>
      <c r="B29" s="25" t="s">
        <v>47</v>
      </c>
      <c r="C29" s="47">
        <v>1500</v>
      </c>
      <c r="D29" s="47"/>
    </row>
    <row r="30" spans="1:4" ht="12.75">
      <c r="A30" s="4" t="s">
        <v>71</v>
      </c>
      <c r="B30" s="30" t="s">
        <v>48</v>
      </c>
      <c r="C30" s="4">
        <v>1503</v>
      </c>
      <c r="D30" s="4"/>
    </row>
    <row r="31" spans="1:4" s="42" customFormat="1" ht="12.75">
      <c r="A31" s="47">
        <v>8</v>
      </c>
      <c r="B31" s="25" t="s">
        <v>49</v>
      </c>
      <c r="C31" s="47">
        <v>1600</v>
      </c>
      <c r="D31" s="47">
        <f>SUM(D32)</f>
        <v>217</v>
      </c>
    </row>
    <row r="32" spans="1:4" ht="12.75">
      <c r="A32" s="4" t="s">
        <v>72</v>
      </c>
      <c r="B32" s="30" t="s">
        <v>50</v>
      </c>
      <c r="C32" s="4">
        <v>1603</v>
      </c>
      <c r="D32" s="4">
        <v>217</v>
      </c>
    </row>
    <row r="33" spans="1:4" s="42" customFormat="1" ht="12.75">
      <c r="A33" s="47">
        <v>9</v>
      </c>
      <c r="B33" s="25" t="s">
        <v>51</v>
      </c>
      <c r="C33" s="47">
        <v>1700</v>
      </c>
      <c r="D33" s="47">
        <f>SUM(D34,D35)</f>
        <v>400</v>
      </c>
    </row>
    <row r="34" spans="1:4" ht="12.75">
      <c r="A34" s="51" t="s">
        <v>73</v>
      </c>
      <c r="B34" s="30" t="s">
        <v>55</v>
      </c>
      <c r="C34" s="4">
        <v>1701</v>
      </c>
      <c r="D34" s="4">
        <v>350</v>
      </c>
    </row>
    <row r="35" spans="1:4" ht="12.75">
      <c r="A35" s="4" t="s">
        <v>74</v>
      </c>
      <c r="B35" s="30" t="s">
        <v>52</v>
      </c>
      <c r="C35" s="4">
        <v>1703</v>
      </c>
      <c r="D35" s="4">
        <v>50</v>
      </c>
    </row>
    <row r="36" spans="1:4" s="42" customFormat="1" ht="12.75">
      <c r="A36" s="47">
        <v>10</v>
      </c>
      <c r="B36" s="25" t="s">
        <v>53</v>
      </c>
      <c r="C36" s="47">
        <v>1800</v>
      </c>
      <c r="D36" s="47">
        <f>SUM(D37,D38,D39)</f>
        <v>760</v>
      </c>
    </row>
    <row r="37" spans="1:4" ht="12.75">
      <c r="A37" s="4" t="s">
        <v>75</v>
      </c>
      <c r="B37" s="30" t="s">
        <v>54</v>
      </c>
      <c r="C37" s="4">
        <v>1802</v>
      </c>
      <c r="D37" s="4">
        <v>240</v>
      </c>
    </row>
    <row r="38" spans="1:4" ht="12.75">
      <c r="A38" s="4" t="s">
        <v>76</v>
      </c>
      <c r="B38" s="30" t="s">
        <v>56</v>
      </c>
      <c r="C38" s="4">
        <v>1803</v>
      </c>
      <c r="D38" s="4">
        <v>200</v>
      </c>
    </row>
    <row r="39" spans="1:4" ht="12.75">
      <c r="A39" s="4" t="s">
        <v>77</v>
      </c>
      <c r="B39" s="30" t="s">
        <v>57</v>
      </c>
      <c r="C39" s="4">
        <v>1806</v>
      </c>
      <c r="D39" s="4">
        <v>320</v>
      </c>
    </row>
    <row r="40" spans="1:4" s="42" customFormat="1" ht="12.75">
      <c r="A40" s="47">
        <v>11</v>
      </c>
      <c r="B40" s="25" t="s">
        <v>38</v>
      </c>
      <c r="C40" s="47">
        <v>3000</v>
      </c>
      <c r="D40" s="47">
        <f>SUM(D41,D43)</f>
        <v>2700</v>
      </c>
    </row>
    <row r="41" spans="1:4" ht="12.75">
      <c r="A41" s="4" t="s">
        <v>78</v>
      </c>
      <c r="B41" s="30" t="s">
        <v>58</v>
      </c>
      <c r="C41" s="4">
        <v>3001</v>
      </c>
      <c r="D41" s="4">
        <v>240</v>
      </c>
    </row>
    <row r="42" spans="1:4" ht="12.75">
      <c r="A42" s="4" t="s">
        <v>79</v>
      </c>
      <c r="B42" s="30" t="s">
        <v>59</v>
      </c>
      <c r="C42" s="4">
        <v>3003</v>
      </c>
      <c r="D42" s="4"/>
    </row>
    <row r="43" spans="1:4" ht="13.5" thickBot="1">
      <c r="A43" s="1" t="s">
        <v>80</v>
      </c>
      <c r="B43" s="29" t="s">
        <v>60</v>
      </c>
      <c r="C43" s="1">
        <v>3004</v>
      </c>
      <c r="D43" s="1">
        <v>2460</v>
      </c>
    </row>
    <row r="44" spans="1:4" s="44" customFormat="1" ht="16.5" thickBot="1">
      <c r="A44" s="52"/>
      <c r="B44" s="56" t="s">
        <v>27</v>
      </c>
      <c r="C44" s="53"/>
      <c r="D44" s="57">
        <f>SUM(D40,D36,D33,D31,D26,D22,D18,D16,D14,D11)</f>
        <v>21021</v>
      </c>
    </row>
    <row r="46" spans="1:5" ht="14.25">
      <c r="A46" s="10"/>
      <c r="B46" s="41" t="s">
        <v>85</v>
      </c>
      <c r="C46" s="21"/>
      <c r="D46" s="17"/>
      <c r="E46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29" sqref="B29"/>
    </sheetView>
  </sheetViews>
  <sheetFormatPr defaultColWidth="9.00390625" defaultRowHeight="12.75"/>
  <cols>
    <col min="2" max="2" width="64.375" style="0" customWidth="1"/>
    <col min="4" max="4" width="9.125" style="3" customWidth="1"/>
  </cols>
  <sheetData>
    <row r="1" spans="1:3" ht="12.75">
      <c r="A1" s="3"/>
      <c r="B1" s="28" t="s">
        <v>86</v>
      </c>
      <c r="C1" s="3"/>
    </row>
    <row r="2" spans="1:3" ht="12.75">
      <c r="A2" s="3"/>
      <c r="B2" s="28" t="s">
        <v>87</v>
      </c>
      <c r="C2" s="3"/>
    </row>
    <row r="3" spans="1:3" ht="12.75">
      <c r="A3" s="3"/>
      <c r="B3" s="28" t="s">
        <v>88</v>
      </c>
      <c r="C3" s="3"/>
    </row>
    <row r="4" spans="1:3" ht="12.75">
      <c r="A4" s="3"/>
      <c r="C4" s="3"/>
    </row>
    <row r="5" spans="1:3" ht="12.75">
      <c r="A5" s="3"/>
      <c r="B5" s="26" t="s">
        <v>89</v>
      </c>
      <c r="C5" s="3"/>
    </row>
    <row r="6" spans="1:3" ht="12.75">
      <c r="A6" s="3"/>
      <c r="B6" s="26" t="s">
        <v>28</v>
      </c>
      <c r="C6" s="3"/>
    </row>
    <row r="7" spans="1:3" ht="12.75">
      <c r="A7" s="3"/>
      <c r="C7" s="3"/>
    </row>
    <row r="8" spans="1:4" ht="12.75">
      <c r="A8" s="38" t="s">
        <v>30</v>
      </c>
      <c r="B8" s="14" t="s">
        <v>0</v>
      </c>
      <c r="C8" s="19" t="s">
        <v>91</v>
      </c>
      <c r="D8" s="1" t="s">
        <v>2</v>
      </c>
    </row>
    <row r="9" spans="1:4" ht="12.75">
      <c r="A9" s="39" t="s">
        <v>31</v>
      </c>
      <c r="B9" s="15" t="s">
        <v>90</v>
      </c>
      <c r="C9" s="20" t="s">
        <v>92</v>
      </c>
      <c r="D9" s="2" t="s">
        <v>3</v>
      </c>
    </row>
    <row r="10" spans="1:4" s="44" customFormat="1" ht="15.75">
      <c r="A10" s="60">
        <v>1</v>
      </c>
      <c r="B10" s="60" t="s">
        <v>93</v>
      </c>
      <c r="C10" s="60">
        <v>100000</v>
      </c>
      <c r="D10" s="61">
        <f>SUM(D11,D20)</f>
        <v>20871</v>
      </c>
    </row>
    <row r="11" spans="1:4" s="58" customFormat="1" ht="13.5">
      <c r="A11" s="62" t="s">
        <v>32</v>
      </c>
      <c r="B11" s="62" t="s">
        <v>94</v>
      </c>
      <c r="C11" s="62">
        <v>110000</v>
      </c>
      <c r="D11" s="63">
        <f>SUM(D12,D13,D14,D15,D17,D19,D18)</f>
        <v>18278</v>
      </c>
    </row>
    <row r="12" spans="1:4" ht="12.75">
      <c r="A12" s="30" t="s">
        <v>33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35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36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98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99</v>
      </c>
      <c r="B16" s="30" t="s">
        <v>10</v>
      </c>
      <c r="C16" s="30"/>
      <c r="D16" s="13"/>
    </row>
    <row r="17" spans="1:4" ht="12.75">
      <c r="A17" s="30" t="s">
        <v>99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100</v>
      </c>
      <c r="B18" s="30" t="s">
        <v>12</v>
      </c>
      <c r="C18" s="30">
        <v>110700</v>
      </c>
      <c r="D18" s="13">
        <v>136</v>
      </c>
    </row>
    <row r="19" spans="1:4" ht="12.75">
      <c r="A19" s="64" t="s">
        <v>101</v>
      </c>
      <c r="B19" s="30" t="s">
        <v>13</v>
      </c>
      <c r="C19" s="30">
        <v>111000</v>
      </c>
      <c r="D19" s="13">
        <v>15079</v>
      </c>
    </row>
    <row r="20" spans="1:4" s="58" customFormat="1" ht="13.5">
      <c r="A20" s="62" t="s">
        <v>102</v>
      </c>
      <c r="B20" s="62" t="s">
        <v>95</v>
      </c>
      <c r="C20" s="62">
        <v>130000</v>
      </c>
      <c r="D20" s="63">
        <f>SUM(D21,D22,D23)</f>
        <v>2593</v>
      </c>
    </row>
    <row r="21" spans="1:4" ht="12.75">
      <c r="A21" s="30" t="s">
        <v>103</v>
      </c>
      <c r="B21" s="30" t="s">
        <v>22</v>
      </c>
      <c r="C21" s="30">
        <v>130100</v>
      </c>
      <c r="D21" s="13">
        <v>248</v>
      </c>
    </row>
    <row r="22" spans="1:4" ht="12.75">
      <c r="A22" s="30" t="s">
        <v>104</v>
      </c>
      <c r="B22" s="30" t="s">
        <v>96</v>
      </c>
      <c r="C22" s="30">
        <v>130210</v>
      </c>
      <c r="D22" s="13">
        <v>150</v>
      </c>
    </row>
    <row r="23" spans="1:4" ht="12.75">
      <c r="A23" s="30" t="s">
        <v>105</v>
      </c>
      <c r="B23" s="30" t="s">
        <v>24</v>
      </c>
      <c r="C23" s="30">
        <v>130300</v>
      </c>
      <c r="D23" s="13">
        <v>2195</v>
      </c>
    </row>
    <row r="24" spans="1:4" s="44" customFormat="1" ht="15.75">
      <c r="A24" s="60">
        <v>2</v>
      </c>
      <c r="B24" s="60" t="s">
        <v>97</v>
      </c>
      <c r="C24" s="60">
        <v>200000</v>
      </c>
      <c r="D24" s="61">
        <f>SUM(D25)</f>
        <v>150</v>
      </c>
    </row>
    <row r="25" spans="1:4" ht="12.75">
      <c r="A25" s="30" t="s">
        <v>37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9" customFormat="1" ht="18.75">
      <c r="A27" s="65"/>
      <c r="B27" s="65" t="s">
        <v>106</v>
      </c>
      <c r="C27" s="65"/>
      <c r="D27" s="66">
        <f>SUM(D10,D24)</f>
        <v>21021</v>
      </c>
    </row>
    <row r="28" spans="1:4" ht="12.75">
      <c r="A28" s="5"/>
      <c r="B28" s="5"/>
      <c r="C28" s="5"/>
      <c r="D28" s="16"/>
    </row>
    <row r="29" spans="1:5" ht="14.25">
      <c r="A29" s="10"/>
      <c r="B29" s="41" t="s">
        <v>39</v>
      </c>
      <c r="C29" s="21"/>
      <c r="D29" s="17"/>
      <c r="E29" s="1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Tanja</cp:lastModifiedBy>
  <cp:lastPrinted>2005-03-03T10:07:17Z</cp:lastPrinted>
  <dcterms:created xsi:type="dcterms:W3CDTF">2001-11-23T11:26:15Z</dcterms:created>
  <dcterms:modified xsi:type="dcterms:W3CDTF">2007-03-13T07:30:20Z</dcterms:modified>
  <cp:category/>
  <cp:version/>
  <cp:contentType/>
  <cp:contentStatus/>
</cp:coreProperties>
</file>