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400" windowHeight="6060" tabRatio="601" activeTab="1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'Лист1'!$A$1:$G$120</definedName>
  </definedNames>
  <calcPr fullCalcOnLoad="1"/>
</workbook>
</file>

<file path=xl/sharedStrings.xml><?xml version="1.0" encoding="utf-8"?>
<sst xmlns="http://schemas.openxmlformats.org/spreadsheetml/2006/main" count="324" uniqueCount="252">
  <si>
    <t>Наименование</t>
  </si>
  <si>
    <t>Код экон.</t>
  </si>
  <si>
    <t>статьи</t>
  </si>
  <si>
    <t>Сумма</t>
  </si>
  <si>
    <t>(тыс.руб)</t>
  </si>
  <si>
    <t>ГОСУДАРСТВЕННОЕ УПРАВЛЕНИЕ И</t>
  </si>
  <si>
    <t>МЕСТНОЕ САМОУПРАВЛЕНИЕ</t>
  </si>
  <si>
    <t>Оплата труда муниципальных служащих служащих</t>
  </si>
  <si>
    <t>СОДЕРЖАНИЕ ОРГАНОВ МЕСТНОГО САМОУПРАВЛЕНИЯ</t>
  </si>
  <si>
    <t>Начисление на оплату труда</t>
  </si>
  <si>
    <t xml:space="preserve">ОБЕСПЕЧЕНИЕ ДЕЯТЕЛЬНОСТИ </t>
  </si>
  <si>
    <t>ОРГАНОВ МЕСТНОГО САМОУПРАВЛЕНИЯ</t>
  </si>
  <si>
    <t>Приобретение предметов снабжения и расходных материалов</t>
  </si>
  <si>
    <t>Командировки и служебные разъезды</t>
  </si>
  <si>
    <t>Транспортные услуги</t>
  </si>
  <si>
    <t>Оплата услуг связи</t>
  </si>
  <si>
    <t>Оплата коммунальных услуг</t>
  </si>
  <si>
    <t>Прочие текущие расходы на закупку товаров и оплату услуг</t>
  </si>
  <si>
    <t xml:space="preserve">Приобретение оборудования и предметов длительного </t>
  </si>
  <si>
    <t>пользования</t>
  </si>
  <si>
    <t>ОБЕСПЕЧЕНИЕ ДЕЯТЕЛЬНОСТИ ОРГАНОВ МЕСТНОГО</t>
  </si>
  <si>
    <t xml:space="preserve"> САМОУПРАВЛЕНИЯ  ПО ИСПОЛНЕНИЮ БЮДЖЕТА</t>
  </si>
  <si>
    <t xml:space="preserve">РАСХОДЫ НА ТЕКУЩИЙ РЕМОНТ ВНУТРИДВОРОВЫХ И </t>
  </si>
  <si>
    <t>ПРИДОМОВЫХ ТЕРРИТОРИЙ МО</t>
  </si>
  <si>
    <t>ВНУТРИДВОРОВЫХ  ТЕРРИТОРИЙ МО</t>
  </si>
  <si>
    <t>ОБЕСПЕЧЕНИЕ САНИТАРНО-ЭПИДЕМИОЛОГИЧЕСКОГО</t>
  </si>
  <si>
    <t xml:space="preserve"> БЛАГОПОЛУЧИЯ НАСЕЛЕНИЯ МО</t>
  </si>
  <si>
    <t xml:space="preserve">ОРГАНИЗАЦИЯ И ОСУЩЕСТВЛЕНИЕ МЕРОПРИЯТИЙ ПО </t>
  </si>
  <si>
    <t xml:space="preserve">ЗАЩИТЕ НАСЕЛЕНИЯ И ТЕРРИТОРИЙ ОТ ЧРЕЗВЫЧАЙНЫХ </t>
  </si>
  <si>
    <t>ПРИОБРЕТЕНИЕ ШКОЛЬНОЙ ФОРМЫ МНОГОДЕТНЫМ СЕМЬЯМ</t>
  </si>
  <si>
    <t>Под</t>
  </si>
  <si>
    <t>раздел</t>
  </si>
  <si>
    <t>Оплата по договору С ИМНС фрунзенского района</t>
  </si>
  <si>
    <t>Прочие текущие расходы для Фрунзенского РВК</t>
  </si>
  <si>
    <t>Оплата по договору с ФССП Фрунзенского района</t>
  </si>
  <si>
    <t xml:space="preserve">ГРАЖДАНСКАЯ ОБОРОНА </t>
  </si>
  <si>
    <t>Содержание представительного органа муниципального образования</t>
  </si>
  <si>
    <t>Содержание исполнительного органа муниципального образования</t>
  </si>
  <si>
    <t>ОРГАНИЗАЦИЯ И СОДЕРЖАНИЕ ОБЩЕСТВЕННЫХ ОБЪЕДИНЕНИЙ</t>
  </si>
  <si>
    <t>ПО ОХРАНЕ ОБЩЕСТВЕННОГО ПОРЯДКА</t>
  </si>
  <si>
    <t>Субсидии и субвенции</t>
  </si>
  <si>
    <t>РАСХОДЫ НА  РЕМОНТ И ОЗЕЛЕНИЕ  ПРИДОМОВЫХ И</t>
  </si>
  <si>
    <t>РАСХОДЫ НА ОРГАНИЗАЦИЮ И СОДЕРЖАНИЕ ДЕТСКИХ</t>
  </si>
  <si>
    <t>СПОРТИВНЫХ ПЛОЩАДОК</t>
  </si>
  <si>
    <t>Трансферты населению</t>
  </si>
  <si>
    <t>ОБРАЗОВАНИЕ</t>
  </si>
  <si>
    <t>ВЫПЛАТА ПОСОБИЙ ОПЕКАЕМЫМ</t>
  </si>
  <si>
    <t>ПРОВЕДЕНИЕ ЛЕТНЕЙ ОЗДОРОВИТЕЛЬНОЙ КОМПАНИИ</t>
  </si>
  <si>
    <t>ДЛЯ ДЕТЕЙ НАХОДЯЩИХСЯ ПОД ОПЕКОЙ</t>
  </si>
  <si>
    <t xml:space="preserve">ЗДРАВООХРАНЕНИЕ </t>
  </si>
  <si>
    <t>Расходы на содержание стационара дневного пребывания</t>
  </si>
  <si>
    <t>СОЦИАЛЬНАЯ ПОМОЩЬ</t>
  </si>
  <si>
    <t>Ремонт объектов здравоохранения</t>
  </si>
  <si>
    <t>Оказание материальной помощи</t>
  </si>
  <si>
    <t xml:space="preserve">РАСХОДЫ , СВЯЗАННЫЕ С ФИНАНСИРОВАНИЕМ МЕРОПРИЯТИЙ </t>
  </si>
  <si>
    <t>В ОБЛАСТИ СОЦИАЛЬНОЙ ЗАЩИТЫ НАСЕЛЕНИЯ</t>
  </si>
  <si>
    <t>РАСХОДЫ НА ОПЛАТУ РАБОТ, ВЫПОЛНЕННЫХ ОРГАНАМИ,</t>
  </si>
  <si>
    <t xml:space="preserve">НАЛАГАЮЩИМИ ШТРАФНЫЕ САНКЦИИ ЗА АДМИНИСТРАТИВНЫЕ </t>
  </si>
  <si>
    <t>ПРАВОНАРУШЕНИЯ, В СООТВЕТСТВИИ С ДОГОВОРОМ</t>
  </si>
  <si>
    <t>ИТОГО РАСХОДОВ</t>
  </si>
  <si>
    <t>Расходы на  День Знаний</t>
  </si>
  <si>
    <t>ПРОВЕДЕНИЕ СПОРТИВНЫХ МЕРОПРИЯТИЙ</t>
  </si>
  <si>
    <t xml:space="preserve">                                                                                                                            Приложение №2</t>
  </si>
  <si>
    <t xml:space="preserve">                 ВЕДОМСТВЕННАЯ СТРУКТУРА РАСХОДОВ МЕСТНОГО БЮДЖЕТА</t>
  </si>
  <si>
    <t xml:space="preserve">                                                            МО №71 НА 2002 ГОД</t>
  </si>
  <si>
    <t xml:space="preserve">РЕЗЕРВНЫЙ ФОНД </t>
  </si>
  <si>
    <t>СИТУАЦИЙ ПРИРОДНОГО И ТЕХНОГЕННОГО ХАРАКТЕРА</t>
  </si>
  <si>
    <t>№</t>
  </si>
  <si>
    <t>п\п</t>
  </si>
  <si>
    <t>1.1.</t>
  </si>
  <si>
    <t>1.1.1.</t>
  </si>
  <si>
    <t>1.1.1.1</t>
  </si>
  <si>
    <t>1.1.2.</t>
  </si>
  <si>
    <t>1.1.2.1.</t>
  </si>
  <si>
    <t>1.1.2.2.</t>
  </si>
  <si>
    <t>1.1.3.</t>
  </si>
  <si>
    <t>1.1.3.1.</t>
  </si>
  <si>
    <t>1.1.3.2.</t>
  </si>
  <si>
    <t>1.1.3.3.</t>
  </si>
  <si>
    <t>1.1.3.4.</t>
  </si>
  <si>
    <t>1.1.3.5.</t>
  </si>
  <si>
    <t>1.1.3.6.</t>
  </si>
  <si>
    <t>1.1.3.7.</t>
  </si>
  <si>
    <t>2.1.</t>
  </si>
  <si>
    <t>2.2.</t>
  </si>
  <si>
    <t>2.1.1.</t>
  </si>
  <si>
    <t>2.2.1.</t>
  </si>
  <si>
    <t>2.3.</t>
  </si>
  <si>
    <t>ПРОЧИЕ РАСХОДЫ</t>
  </si>
  <si>
    <t>Председатель Муниципального Совета                                                                    Р.А.Яхин</t>
  </si>
  <si>
    <t>2.3.1.</t>
  </si>
  <si>
    <t>2.4.</t>
  </si>
  <si>
    <t>2.4.1.</t>
  </si>
  <si>
    <t>2.5.</t>
  </si>
  <si>
    <t>2.5.1.</t>
  </si>
  <si>
    <t>2.6.</t>
  </si>
  <si>
    <t>2.6.1.</t>
  </si>
  <si>
    <t>2.7.</t>
  </si>
  <si>
    <t>2.7.1.</t>
  </si>
  <si>
    <t>2.8.</t>
  </si>
  <si>
    <t>2.8.1.</t>
  </si>
  <si>
    <t>2.9.</t>
  </si>
  <si>
    <t>2.9.1.</t>
  </si>
  <si>
    <t>2.10.</t>
  </si>
  <si>
    <t>2.10.1.</t>
  </si>
  <si>
    <t>2.11.</t>
  </si>
  <si>
    <t>2.11.1.</t>
  </si>
  <si>
    <t>2.12.</t>
  </si>
  <si>
    <t>2.12.1.</t>
  </si>
  <si>
    <t>2.13.</t>
  </si>
  <si>
    <t>2.13.1.</t>
  </si>
  <si>
    <t>2.14.</t>
  </si>
  <si>
    <t>2.14.1.</t>
  </si>
  <si>
    <t>2.15.</t>
  </si>
  <si>
    <t>2.15.1.</t>
  </si>
  <si>
    <t>2.16.</t>
  </si>
  <si>
    <t>2.16.1.</t>
  </si>
  <si>
    <t>2.17.</t>
  </si>
  <si>
    <t>2.17.1.</t>
  </si>
  <si>
    <t>2.18.</t>
  </si>
  <si>
    <t>2.18.1.</t>
  </si>
  <si>
    <t>2.18.2.</t>
  </si>
  <si>
    <t>2.19.</t>
  </si>
  <si>
    <t xml:space="preserve">                 ФУНКЦИОНАЛЬНАЯ СТРУКТУРА РАСХОДОВ МЕСТНОГО БЮДЖЕТА</t>
  </si>
  <si>
    <t>Функционирование органов местного самоуправления</t>
  </si>
  <si>
    <t>Жилищное хозяйство</t>
  </si>
  <si>
    <t>Коммунальное хозяйство</t>
  </si>
  <si>
    <t>Гражданская оборона</t>
  </si>
  <si>
    <t>Общее образование</t>
  </si>
  <si>
    <t>Прочие расходы в области образования</t>
  </si>
  <si>
    <t>КУЛЬТУРА, ИСКУССТВО И КИНЕМАТОГРАФИЯ</t>
  </si>
  <si>
    <t>Прочие мероприятия в области культуры и искусства</t>
  </si>
  <si>
    <t>СРЕДСТВА МАССОВОЙ ИНФОРМАЦИИ</t>
  </si>
  <si>
    <t>Прочие средства массовой информации</t>
  </si>
  <si>
    <t>ЗДРАВООХРАНЕНИЕ И ФИЗИЧЕСКАЯ КУЛЬТУРА</t>
  </si>
  <si>
    <t>Физическая культура и спорт</t>
  </si>
  <si>
    <t>СОЦИАЛЬНАЯ ПОЛИТИКА</t>
  </si>
  <si>
    <t>Социальная помощь</t>
  </si>
  <si>
    <t>Здравоохранение</t>
  </si>
  <si>
    <t>Молодежная политика</t>
  </si>
  <si>
    <t>Прочие мероприятия в области социальной политики</t>
  </si>
  <si>
    <t>Резервные фонды</t>
  </si>
  <si>
    <t>Бюджетные ссуды</t>
  </si>
  <si>
    <t>Прочие расходы, не отнесенные к другим подразделам</t>
  </si>
  <si>
    <t>НАЦИОНАЛЬНАЯ ОБОРОНА</t>
  </si>
  <si>
    <t>Обеспечение мобилизационной подготовки</t>
  </si>
  <si>
    <t>ПРАВООХРАНИТЕЛЬНЫЕ ОРГАНЫ</t>
  </si>
  <si>
    <t>Органы внутренних дел</t>
  </si>
  <si>
    <t>3.1.</t>
  </si>
  <si>
    <t>4.1.</t>
  </si>
  <si>
    <t>4.2.</t>
  </si>
  <si>
    <t>5.1.</t>
  </si>
  <si>
    <t>6.1.</t>
  </si>
  <si>
    <t>6.2.</t>
  </si>
  <si>
    <t>7.1.</t>
  </si>
  <si>
    <t>8.1.</t>
  </si>
  <si>
    <t>9.1.</t>
  </si>
  <si>
    <t>9.2.</t>
  </si>
  <si>
    <t>10.1.</t>
  </si>
  <si>
    <t>10.2.</t>
  </si>
  <si>
    <t>10.3.</t>
  </si>
  <si>
    <t>11.1.</t>
  </si>
  <si>
    <t>11.2.</t>
  </si>
  <si>
    <t>11.3.</t>
  </si>
  <si>
    <t xml:space="preserve">ЖИЛИЩНО-КОММУНАЛЬНОЕ ХОЗЯЙСТВО, </t>
  </si>
  <si>
    <t>ГРАДОСТРОИТЕЛЬСТВО</t>
  </si>
  <si>
    <t xml:space="preserve">ПРЕДУПРЕЖДЕНИЕ И ЛИКВИДАЦИЯ ПОСЛЕДСТВИЙ </t>
  </si>
  <si>
    <t>ЧРЕЗВЫЧАЙНЫХ СИТУАЦИЙ И СТИХИЙНЫХ БЕДСТВИЙ</t>
  </si>
  <si>
    <t>Председатель Муниципального Совета                                             Р.А.Яхин</t>
  </si>
  <si>
    <t xml:space="preserve">                                                                                                          Приложение №3</t>
  </si>
  <si>
    <t xml:space="preserve">                                                                           к постановлению Муниципального Совета МО №71</t>
  </si>
  <si>
    <t xml:space="preserve">                                                                                                         от "____"____________2001 г. №_____</t>
  </si>
  <si>
    <t xml:space="preserve">                 ЭКОНОМИЧЕСКАЯ СТРУКТУРА РАСХОДОВ МЕСТНОГО БЮДЖЕТА</t>
  </si>
  <si>
    <t>экономических статей</t>
  </si>
  <si>
    <t>код</t>
  </si>
  <si>
    <t>эк.статьи</t>
  </si>
  <si>
    <t>ТЕКУЩИЕ РАСХОДЫ</t>
  </si>
  <si>
    <t>ЗАКУПКА ТОВАРОВ И УСЛУГ</t>
  </si>
  <si>
    <t>СУБСИДИИ, СУБВЕНЦИИ И ТЕКУЩИЕ ТРАНСФЕРТЫ</t>
  </si>
  <si>
    <t>Трансферты передаваемые в бюджеты других уровней</t>
  </si>
  <si>
    <t>КАПИТАЛЬНЫЕ РАСХОДЫ</t>
  </si>
  <si>
    <t>1.1.4.</t>
  </si>
  <si>
    <t>1.1.5.</t>
  </si>
  <si>
    <t>1.1.6.</t>
  </si>
  <si>
    <t>1.1.7.</t>
  </si>
  <si>
    <t>1.2.</t>
  </si>
  <si>
    <t>1.2.1.</t>
  </si>
  <si>
    <t>1.2.2.</t>
  </si>
  <si>
    <t>1.2.3.</t>
  </si>
  <si>
    <t>ВСЕГО</t>
  </si>
  <si>
    <t xml:space="preserve">                                                                                          к постановлению Муниципального Совета МО №71</t>
  </si>
  <si>
    <t>Расходы на асфальтирование и озеленение внутридворовых территорий МО</t>
  </si>
  <si>
    <t>2.3.2.</t>
  </si>
  <si>
    <t>Расходы на демонтаж и установку гаражей</t>
  </si>
  <si>
    <t>2.3.3.</t>
  </si>
  <si>
    <t>Расходы на организацию стоянки  по адресу ул.Салова д.65</t>
  </si>
  <si>
    <t>Расходы на содержание и установку детских площадок</t>
  </si>
  <si>
    <t>2.4.2.</t>
  </si>
  <si>
    <t>Расходы на реконструкцию стадионов</t>
  </si>
  <si>
    <t>2.4.3.</t>
  </si>
  <si>
    <t>Расходы на установку хоккейных площадок</t>
  </si>
  <si>
    <t>ДОШКОЛЬНОЕ ОБРАЗОВАНИЕ</t>
  </si>
  <si>
    <t>ОБЩЕЕ ОБРАЗОВАНИЕ</t>
  </si>
  <si>
    <t>Расходы на финансирование деятельности поисковых отрядов</t>
  </si>
  <si>
    <t>2.8.2.</t>
  </si>
  <si>
    <t>2.8.3.</t>
  </si>
  <si>
    <t>2.8.4.</t>
  </si>
  <si>
    <t>2.8.4.1.</t>
  </si>
  <si>
    <t>ВЫСШЕЕ ПРОФЕССИОНАЛЬНОЕ ОБРАЗОВАНИЕ</t>
  </si>
  <si>
    <t>Ремонт учреждений высшего образования</t>
  </si>
  <si>
    <t>УЧРЕЖДЕНИЯ СОЦИАЛЬНОГО ОБЕСПЕЧЕНИЯ</t>
  </si>
  <si>
    <t>Расходы на деятельность координационного совета общественных организаций МО</t>
  </si>
  <si>
    <t>Расходы на деятельность Совета ветеранов</t>
  </si>
  <si>
    <t>2.3.4.</t>
  </si>
  <si>
    <t>Расходы на закупку товаров и оплату услуг КЮМ "Гюйс"</t>
  </si>
  <si>
    <t>Расходы на закупку товаров и услуг УК"Смольный"</t>
  </si>
  <si>
    <t>2.13.2.</t>
  </si>
  <si>
    <t>2.13.3.</t>
  </si>
  <si>
    <t>2.19.1.</t>
  </si>
  <si>
    <t>2.20.</t>
  </si>
  <si>
    <t>2.20.1.</t>
  </si>
  <si>
    <t>2.20.2.</t>
  </si>
  <si>
    <t xml:space="preserve"> МУНИЦИПАЛЬНОГО ОБРАЗОВАНИЯ </t>
  </si>
  <si>
    <t>2.17.2</t>
  </si>
  <si>
    <t>2.17.3</t>
  </si>
  <si>
    <t>2.18.3.</t>
  </si>
  <si>
    <r>
      <t>Расходы на</t>
    </r>
    <r>
      <rPr>
        <b/>
        <sz val="8"/>
        <rFont val="Times New Roman Cyr"/>
        <family val="1"/>
      </rPr>
      <t xml:space="preserve"> </t>
    </r>
    <r>
      <rPr>
        <sz val="8"/>
        <rFont val="Times New Roman Cyr"/>
        <family val="1"/>
      </rPr>
      <t>закупку товаров и услуг для детских дошкольных учреждений</t>
    </r>
  </si>
  <si>
    <t xml:space="preserve">ОБЕСПЕЧЕНИЕ МОБИЛИЗАЦИОННОЙ </t>
  </si>
  <si>
    <t>И ВНЕВОЙСКОВОЙ ПОДГОТОВКИ</t>
  </si>
  <si>
    <t>ИНФОРМАЦИИ МУНИЦИПАЛЬНОГО ОБРАЗОВАНИЯ</t>
  </si>
  <si>
    <t xml:space="preserve">ОРГАНИЗАЦИЯ И СОДЕРЖАНИЕ СРЕДСТВ МАССОВОЙ </t>
  </si>
  <si>
    <t>ОРГАНИЗАЦИЯ ВОЕННО-ПАТРИОТИЧЕСКОЙ</t>
  </si>
  <si>
    <t xml:space="preserve"> РАБОТЫ С ПОДРОСТКАМИ</t>
  </si>
  <si>
    <t>1.1.1.1.</t>
  </si>
  <si>
    <t>Код цел</t>
  </si>
  <si>
    <t xml:space="preserve">Код вида </t>
  </si>
  <si>
    <t>расходов</t>
  </si>
  <si>
    <t>О2701</t>
  </si>
  <si>
    <t>О2601</t>
  </si>
  <si>
    <t>О29</t>
  </si>
  <si>
    <t>О27</t>
  </si>
  <si>
    <t>О2602</t>
  </si>
  <si>
    <t>О2702</t>
  </si>
  <si>
    <t>О2703</t>
  </si>
  <si>
    <t>О2704</t>
  </si>
  <si>
    <t>О2705</t>
  </si>
  <si>
    <t>О2706</t>
  </si>
  <si>
    <t>О2707</t>
  </si>
  <si>
    <t>О2708</t>
  </si>
  <si>
    <t>О83</t>
  </si>
  <si>
    <t xml:space="preserve">                                                                                                                 от "29" НОЯБРЯ 2001 г. № 92</t>
  </si>
  <si>
    <t>от 29 ноября 2001 г. №92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</si>
</sst>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3">
    <font>
      <sz val="10"/>
      <name val="Arial Cyr"/>
      <family val="0"/>
    </font>
    <font>
      <sz val="8"/>
      <name val="Arial Cyr"/>
      <family val="2"/>
    </font>
    <font>
      <sz val="8"/>
      <name val="Times New Roman Cyr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0"/>
      <name val="Arial Cyr"/>
      <family val="0"/>
    </font>
    <font>
      <b/>
      <sz val="10"/>
      <color indexed="10"/>
      <name val="Times New Roman Cyr"/>
      <family val="1"/>
    </font>
    <font>
      <sz val="10"/>
      <color indexed="8"/>
      <name val="Times New Roman Cyr"/>
      <family val="1"/>
    </font>
    <font>
      <b/>
      <sz val="8"/>
      <name val="Arial Cyr"/>
      <family val="2"/>
    </font>
    <font>
      <sz val="7"/>
      <name val="Arial Cyr"/>
      <family val="2"/>
    </font>
    <font>
      <b/>
      <sz val="8"/>
      <name val="Times New Roman Cyr"/>
      <family val="1"/>
    </font>
    <font>
      <b/>
      <sz val="10"/>
      <color indexed="8"/>
      <name val="Times New Roman Cyr"/>
      <family val="1"/>
    </font>
    <font>
      <b/>
      <sz val="12"/>
      <name val="Times New Roman Cyr"/>
      <family val="1"/>
    </font>
    <font>
      <b/>
      <sz val="11"/>
      <name val="Times New Roman Cyr"/>
      <family val="1"/>
    </font>
    <font>
      <b/>
      <sz val="12"/>
      <name val="Arial Cyr"/>
      <family val="2"/>
    </font>
    <font>
      <sz val="14"/>
      <name val="Arial Cyr"/>
      <family val="2"/>
    </font>
    <font>
      <sz val="14"/>
      <name val="Times New Roman Cyr"/>
      <family val="1"/>
    </font>
    <font>
      <b/>
      <i/>
      <sz val="12"/>
      <name val="Times New Roman Cyr"/>
      <family val="1"/>
    </font>
    <font>
      <b/>
      <i/>
      <sz val="12"/>
      <name val="Arial Cyr"/>
      <family val="2"/>
    </font>
    <font>
      <sz val="9"/>
      <name val="Arial Cyr"/>
      <family val="2"/>
    </font>
    <font>
      <b/>
      <sz val="9"/>
      <name val="Times New Roman Cyr"/>
      <family val="1"/>
    </font>
    <font>
      <sz val="9"/>
      <name val="Times New Roman Cyr"/>
      <family val="1"/>
    </font>
    <font>
      <b/>
      <i/>
      <sz val="8"/>
      <name val="Times New Roman Cyr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3" fillId="0" borderId="0" xfId="0" applyFont="1" applyAlignment="1">
      <alignment/>
    </xf>
    <xf numFmtId="1" fontId="3" fillId="0" borderId="1" xfId="0" applyNumberFormat="1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5" fillId="0" borderId="0" xfId="0" applyFont="1" applyAlignment="1">
      <alignment/>
    </xf>
    <xf numFmtId="1" fontId="4" fillId="0" borderId="2" xfId="0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3" fillId="0" borderId="0" xfId="0" applyNumberFormat="1" applyFont="1" applyAlignment="1">
      <alignment horizontal="center"/>
    </xf>
    <xf numFmtId="0" fontId="1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0" fillId="0" borderId="2" xfId="0" applyNumberFormat="1" applyBorder="1" applyAlignment="1">
      <alignment horizontal="center"/>
    </xf>
    <xf numFmtId="0" fontId="3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" fontId="3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4" fillId="0" borderId="4" xfId="0" applyFont="1" applyBorder="1" applyAlignment="1">
      <alignment/>
    </xf>
    <xf numFmtId="0" fontId="4" fillId="0" borderId="3" xfId="0" applyFont="1" applyBorder="1" applyAlignment="1">
      <alignment horizontal="left"/>
    </xf>
    <xf numFmtId="0" fontId="5" fillId="0" borderId="0" xfId="0" applyFont="1" applyAlignment="1">
      <alignment horizontal="left"/>
    </xf>
    <xf numFmtId="1" fontId="4" fillId="0" borderId="3" xfId="0" applyNumberFormat="1" applyFont="1" applyBorder="1" applyAlignment="1">
      <alignment horizontal="left"/>
    </xf>
    <xf numFmtId="0" fontId="4" fillId="0" borderId="3" xfId="0" applyFont="1" applyBorder="1" applyAlignment="1">
      <alignment/>
    </xf>
    <xf numFmtId="0" fontId="6" fillId="0" borderId="3" xfId="0" applyFont="1" applyBorder="1" applyAlignment="1">
      <alignment horizontal="center"/>
    </xf>
    <xf numFmtId="0" fontId="3" fillId="0" borderId="3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3" fillId="0" borderId="2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4" fillId="0" borderId="3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8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3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3" fillId="0" borderId="2" xfId="0" applyFont="1" applyBorder="1" applyAlignment="1">
      <alignment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3" fillId="0" borderId="2" xfId="0" applyFont="1" applyBorder="1" applyAlignment="1">
      <alignment horizontal="left"/>
    </xf>
    <xf numFmtId="0" fontId="4" fillId="0" borderId="1" xfId="0" applyNumberFormat="1" applyFont="1" applyBorder="1" applyAlignment="1">
      <alignment horizontal="center"/>
    </xf>
    <xf numFmtId="0" fontId="4" fillId="0" borderId="2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0" xfId="0" applyNumberFormat="1" applyFont="1" applyAlignment="1">
      <alignment horizontal="center"/>
    </xf>
    <xf numFmtId="0" fontId="4" fillId="0" borderId="4" xfId="0" applyNumberFormat="1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3" fillId="0" borderId="4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left"/>
    </xf>
    <xf numFmtId="1" fontId="0" fillId="0" borderId="0" xfId="0" applyNumberFormat="1" applyFont="1" applyAlignment="1">
      <alignment horizontal="center"/>
    </xf>
    <xf numFmtId="1" fontId="0" fillId="0" borderId="1" xfId="0" applyNumberFormat="1" applyFont="1" applyBorder="1" applyAlignment="1">
      <alignment horizontal="center"/>
    </xf>
    <xf numFmtId="1" fontId="0" fillId="0" borderId="2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left"/>
    </xf>
    <xf numFmtId="0" fontId="4" fillId="0" borderId="7" xfId="0" applyFont="1" applyBorder="1" applyAlignment="1">
      <alignment/>
    </xf>
    <xf numFmtId="0" fontId="13" fillId="0" borderId="0" xfId="0" applyFont="1" applyAlignment="1">
      <alignment/>
    </xf>
    <xf numFmtId="1" fontId="12" fillId="0" borderId="1" xfId="0" applyNumberFormat="1" applyFont="1" applyBorder="1" applyAlignment="1">
      <alignment horizontal="center"/>
    </xf>
    <xf numFmtId="1" fontId="12" fillId="0" borderId="3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14" fillId="0" borderId="0" xfId="0" applyFont="1" applyAlignment="1">
      <alignment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5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16" fontId="0" fillId="0" borderId="3" xfId="0" applyNumberForma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2" fillId="0" borderId="9" xfId="0" applyFont="1" applyBorder="1" applyAlignment="1">
      <alignment/>
    </xf>
    <xf numFmtId="0" fontId="14" fillId="0" borderId="12" xfId="0" applyFont="1" applyBorder="1" applyAlignment="1">
      <alignment horizontal="center"/>
    </xf>
    <xf numFmtId="0" fontId="15" fillId="0" borderId="0" xfId="0" applyFont="1" applyAlignment="1">
      <alignment/>
    </xf>
    <xf numFmtId="0" fontId="12" fillId="0" borderId="3" xfId="0" applyFont="1" applyBorder="1" applyAlignment="1">
      <alignment/>
    </xf>
    <xf numFmtId="0" fontId="12" fillId="0" borderId="3" xfId="0" applyFont="1" applyBorder="1" applyAlignment="1">
      <alignment horizontal="center"/>
    </xf>
    <xf numFmtId="14" fontId="3" fillId="0" borderId="3" xfId="0" applyNumberFormat="1" applyFont="1" applyBorder="1" applyAlignment="1">
      <alignment/>
    </xf>
    <xf numFmtId="0" fontId="16" fillId="0" borderId="3" xfId="0" applyFont="1" applyBorder="1" applyAlignment="1">
      <alignment/>
    </xf>
    <xf numFmtId="0" fontId="16" fillId="0" borderId="3" xfId="0" applyFont="1" applyBorder="1" applyAlignment="1">
      <alignment horizontal="center"/>
    </xf>
    <xf numFmtId="0" fontId="17" fillId="0" borderId="3" xfId="0" applyFont="1" applyBorder="1" applyAlignment="1">
      <alignment/>
    </xf>
    <xf numFmtId="0" fontId="17" fillId="0" borderId="3" xfId="0" applyFont="1" applyBorder="1" applyAlignment="1">
      <alignment horizontal="center"/>
    </xf>
    <xf numFmtId="0" fontId="18" fillId="0" borderId="0" xfId="0" applyFont="1" applyAlignment="1">
      <alignment/>
    </xf>
    <xf numFmtId="1" fontId="4" fillId="0" borderId="4" xfId="0" applyNumberFormat="1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1" fontId="20" fillId="0" borderId="3" xfId="0" applyNumberFormat="1" applyFont="1" applyBorder="1" applyAlignment="1">
      <alignment horizontal="center"/>
    </xf>
    <xf numFmtId="0" fontId="20" fillId="0" borderId="0" xfId="0" applyFont="1" applyAlignment="1">
      <alignment/>
    </xf>
    <xf numFmtId="1" fontId="21" fillId="0" borderId="3" xfId="0" applyNumberFormat="1" applyFont="1" applyBorder="1" applyAlignment="1">
      <alignment horizontal="center"/>
    </xf>
    <xf numFmtId="0" fontId="21" fillId="0" borderId="0" xfId="0" applyFont="1" applyAlignment="1">
      <alignment/>
    </xf>
    <xf numFmtId="0" fontId="20" fillId="0" borderId="3" xfId="0" applyNumberFormat="1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21" fillId="0" borderId="3" xfId="0" applyNumberFormat="1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0" fillId="0" borderId="3" xfId="0" applyFont="1" applyBorder="1" applyAlignment="1">
      <alignment/>
    </xf>
    <xf numFmtId="0" fontId="10" fillId="0" borderId="1" xfId="0" applyFont="1" applyBorder="1" applyAlignment="1">
      <alignment/>
    </xf>
    <xf numFmtId="0" fontId="10" fillId="0" borderId="2" xfId="0" applyFont="1" applyBorder="1" applyAlignment="1">
      <alignment/>
    </xf>
    <xf numFmtId="0" fontId="10" fillId="0" borderId="4" xfId="0" applyFont="1" applyBorder="1" applyAlignment="1">
      <alignment/>
    </xf>
    <xf numFmtId="0" fontId="22" fillId="0" borderId="3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3" xfId="0" applyFont="1" applyBorder="1" applyAlignment="1">
      <alignment/>
    </xf>
    <xf numFmtId="0" fontId="11" fillId="0" borderId="1" xfId="0" applyFont="1" applyBorder="1" applyAlignment="1">
      <alignment horizontal="center"/>
    </xf>
    <xf numFmtId="1" fontId="3" fillId="0" borderId="8" xfId="0" applyNumberFormat="1" applyFont="1" applyBorder="1" applyAlignment="1">
      <alignment horizontal="center"/>
    </xf>
    <xf numFmtId="0" fontId="4" fillId="0" borderId="9" xfId="0" applyFont="1" applyBorder="1" applyAlignment="1">
      <alignment/>
    </xf>
    <xf numFmtId="0" fontId="4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1" fontId="8" fillId="0" borderId="3" xfId="0" applyNumberFormat="1" applyFont="1" applyBorder="1" applyAlignment="1">
      <alignment horizontal="center"/>
    </xf>
    <xf numFmtId="0" fontId="21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4" fillId="0" borderId="0" xfId="0" applyFont="1" applyBorder="1" applyAlignment="1">
      <alignment/>
    </xf>
    <xf numFmtId="0" fontId="10" fillId="0" borderId="5" xfId="0" applyFont="1" applyBorder="1" applyAlignment="1">
      <alignment/>
    </xf>
    <xf numFmtId="0" fontId="10" fillId="0" borderId="6" xfId="0" applyFont="1" applyBorder="1" applyAlignment="1">
      <alignment/>
    </xf>
    <xf numFmtId="0" fontId="4" fillId="0" borderId="5" xfId="0" applyNumberFormat="1" applyFont="1" applyBorder="1" applyAlignment="1">
      <alignment horizontal="center"/>
    </xf>
    <xf numFmtId="0" fontId="3" fillId="0" borderId="6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center"/>
    </xf>
    <xf numFmtId="0" fontId="9" fillId="0" borderId="1" xfId="0" applyNumberFormat="1" applyFont="1" applyBorder="1" applyAlignment="1">
      <alignment horizontal="center"/>
    </xf>
    <xf numFmtId="0" fontId="9" fillId="0" borderId="2" xfId="0" applyNumberFormat="1" applyFont="1" applyBorder="1" applyAlignment="1">
      <alignment horizontal="center"/>
    </xf>
    <xf numFmtId="0" fontId="21" fillId="0" borderId="0" xfId="0" applyFont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21" fillId="0" borderId="2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9" fillId="0" borderId="7" xfId="0" applyNumberFormat="1" applyFont="1" applyBorder="1" applyAlignment="1">
      <alignment horizontal="center"/>
    </xf>
    <xf numFmtId="0" fontId="9" fillId="0" borderId="14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0" fontId="8" fillId="0" borderId="0" xfId="0" applyFont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0"/>
  <sheetViews>
    <sheetView workbookViewId="0" topLeftCell="A108">
      <selection activeCell="A120" sqref="A1:G120"/>
    </sheetView>
  </sheetViews>
  <sheetFormatPr defaultColWidth="9.00390625" defaultRowHeight="12.75"/>
  <cols>
    <col min="1" max="1" width="5.375" style="55" customWidth="1"/>
    <col min="2" max="2" width="56.875" style="0" customWidth="1"/>
    <col min="3" max="3" width="5.00390625" style="29" customWidth="1"/>
    <col min="4" max="4" width="5.75390625" style="29" customWidth="1"/>
    <col min="5" max="5" width="6.00390625" style="29" customWidth="1"/>
    <col min="6" max="6" width="6.125" style="25" customWidth="1"/>
    <col min="7" max="7" width="7.75390625" style="3" customWidth="1"/>
  </cols>
  <sheetData>
    <row r="1" spans="1:2" ht="12.75">
      <c r="A1" s="67"/>
      <c r="B1" s="49" t="s">
        <v>62</v>
      </c>
    </row>
    <row r="2" spans="1:2" ht="12.75">
      <c r="A2" s="67"/>
      <c r="B2" s="49" t="s">
        <v>190</v>
      </c>
    </row>
    <row r="3" spans="1:2" ht="12.75">
      <c r="A3" s="67"/>
      <c r="B3" s="49" t="s">
        <v>250</v>
      </c>
    </row>
    <row r="5" spans="1:2" ht="12.75">
      <c r="A5" s="67"/>
      <c r="B5" s="42" t="s">
        <v>63</v>
      </c>
    </row>
    <row r="6" spans="1:2" ht="12.75">
      <c r="A6" s="67"/>
      <c r="B6" s="42" t="s">
        <v>64</v>
      </c>
    </row>
    <row r="8" spans="1:7" ht="12.75">
      <c r="A8" s="68" t="s">
        <v>67</v>
      </c>
      <c r="B8" s="142" t="s">
        <v>0</v>
      </c>
      <c r="C8" s="26" t="s">
        <v>30</v>
      </c>
      <c r="D8" s="144" t="s">
        <v>234</v>
      </c>
      <c r="E8" s="136" t="s">
        <v>235</v>
      </c>
      <c r="F8" s="139" t="s">
        <v>1</v>
      </c>
      <c r="G8" s="146" t="s">
        <v>3</v>
      </c>
    </row>
    <row r="9" spans="1:7" ht="12.75">
      <c r="A9" s="69" t="s">
        <v>68</v>
      </c>
      <c r="B9" s="143"/>
      <c r="C9" s="135" t="s">
        <v>31</v>
      </c>
      <c r="D9" s="145" t="s">
        <v>2</v>
      </c>
      <c r="E9" s="137" t="s">
        <v>236</v>
      </c>
      <c r="F9" s="140" t="s">
        <v>2</v>
      </c>
      <c r="G9" s="147" t="s">
        <v>4</v>
      </c>
    </row>
    <row r="10" spans="1:7" s="138" customFormat="1" ht="13.5" customHeight="1">
      <c r="A10" s="105">
        <v>1</v>
      </c>
      <c r="B10" s="110">
        <v>2</v>
      </c>
      <c r="C10" s="141">
        <v>3</v>
      </c>
      <c r="D10" s="109">
        <v>4</v>
      </c>
      <c r="E10" s="141">
        <v>5</v>
      </c>
      <c r="F10" s="110">
        <v>6</v>
      </c>
      <c r="G10" s="110">
        <v>7</v>
      </c>
    </row>
    <row r="11" spans="1:7" s="10" customFormat="1" ht="13.5" customHeight="1">
      <c r="A11" s="13">
        <v>1</v>
      </c>
      <c r="B11" s="16" t="s">
        <v>5</v>
      </c>
      <c r="C11" s="58">
        <v>100</v>
      </c>
      <c r="D11" s="58"/>
      <c r="E11" s="58"/>
      <c r="F11" s="16"/>
      <c r="G11" s="16">
        <f>SUM(G16,G19,G22)</f>
        <v>4260</v>
      </c>
    </row>
    <row r="12" spans="1:7" s="10" customFormat="1" ht="13.5" customHeight="1">
      <c r="A12" s="7"/>
      <c r="B12" s="17" t="s">
        <v>6</v>
      </c>
      <c r="C12" s="59"/>
      <c r="D12" s="59"/>
      <c r="E12" s="59"/>
      <c r="F12" s="17"/>
      <c r="G12" s="17"/>
    </row>
    <row r="13" spans="1:7" s="10" customFormat="1" ht="13.5" customHeight="1" hidden="1">
      <c r="A13" s="7"/>
      <c r="B13" s="17"/>
      <c r="C13" s="59"/>
      <c r="D13" s="59"/>
      <c r="E13" s="59"/>
      <c r="F13" s="17"/>
      <c r="G13" s="32"/>
    </row>
    <row r="14" s="10" customFormat="1" ht="13.5" customHeight="1" hidden="1">
      <c r="A14" s="56"/>
    </row>
    <row r="15" spans="1:7" s="10" customFormat="1" ht="13.5" customHeight="1">
      <c r="A15" s="75" t="s">
        <v>69</v>
      </c>
      <c r="B15" s="18" t="s">
        <v>8</v>
      </c>
      <c r="C15" s="47">
        <v>106</v>
      </c>
      <c r="D15" s="47" t="s">
        <v>237</v>
      </c>
      <c r="E15" s="47"/>
      <c r="F15" s="18"/>
      <c r="G15" s="48">
        <f>SUM(G16,G19,G22)</f>
        <v>4260</v>
      </c>
    </row>
    <row r="16" spans="1:7" s="35" customFormat="1" ht="13.5" customHeight="1">
      <c r="A16" s="36" t="s">
        <v>70</v>
      </c>
      <c r="B16" s="34" t="s">
        <v>36</v>
      </c>
      <c r="C16" s="47">
        <v>106</v>
      </c>
      <c r="D16" s="47" t="s">
        <v>237</v>
      </c>
      <c r="E16" s="47" t="s">
        <v>239</v>
      </c>
      <c r="F16" s="34"/>
      <c r="G16" s="18">
        <f>SUM(H18,G18)</f>
        <v>1100</v>
      </c>
    </row>
    <row r="17" spans="1:7" s="35" customFormat="1" ht="13.5" customHeight="1" hidden="1">
      <c r="A17" s="66" t="s">
        <v>71</v>
      </c>
      <c r="B17" s="50" t="s">
        <v>9</v>
      </c>
      <c r="C17" s="39">
        <v>106</v>
      </c>
      <c r="D17" s="40"/>
      <c r="E17" s="40"/>
      <c r="F17" s="20">
        <v>110200</v>
      </c>
      <c r="G17" s="19">
        <v>291</v>
      </c>
    </row>
    <row r="18" spans="1:7" s="35" customFormat="1" ht="13.5" customHeight="1">
      <c r="A18" s="71" t="s">
        <v>233</v>
      </c>
      <c r="B18" s="51" t="s">
        <v>17</v>
      </c>
      <c r="C18" s="39">
        <v>106</v>
      </c>
      <c r="D18" s="39" t="s">
        <v>237</v>
      </c>
      <c r="E18" s="39" t="s">
        <v>239</v>
      </c>
      <c r="F18" s="19">
        <v>111000</v>
      </c>
      <c r="G18" s="19">
        <v>1100</v>
      </c>
    </row>
    <row r="19" spans="1:7" s="35" customFormat="1" ht="13.5" customHeight="1">
      <c r="A19" s="36" t="s">
        <v>72</v>
      </c>
      <c r="B19" s="34" t="s">
        <v>37</v>
      </c>
      <c r="C19" s="47">
        <v>106</v>
      </c>
      <c r="D19" s="47" t="s">
        <v>238</v>
      </c>
      <c r="E19" s="47"/>
      <c r="F19" s="34"/>
      <c r="G19" s="18">
        <f>SUM(G20,G21)</f>
        <v>2501</v>
      </c>
    </row>
    <row r="20" spans="1:7" ht="13.5" customHeight="1">
      <c r="A20" s="71" t="s">
        <v>73</v>
      </c>
      <c r="B20" s="51" t="s">
        <v>7</v>
      </c>
      <c r="C20" s="39">
        <v>106</v>
      </c>
      <c r="D20" s="39" t="s">
        <v>238</v>
      </c>
      <c r="E20" s="39" t="s">
        <v>240</v>
      </c>
      <c r="F20" s="19">
        <v>110100</v>
      </c>
      <c r="G20" s="19">
        <v>1840</v>
      </c>
    </row>
    <row r="21" spans="1:7" ht="13.5" customHeight="1">
      <c r="A21" s="71" t="s">
        <v>74</v>
      </c>
      <c r="B21" s="50" t="s">
        <v>9</v>
      </c>
      <c r="C21" s="40">
        <v>106</v>
      </c>
      <c r="D21" s="40" t="s">
        <v>241</v>
      </c>
      <c r="E21" s="40" t="s">
        <v>240</v>
      </c>
      <c r="F21" s="20">
        <v>110200</v>
      </c>
      <c r="G21" s="19">
        <v>661</v>
      </c>
    </row>
    <row r="22" spans="1:7" s="10" customFormat="1" ht="13.5" customHeight="1">
      <c r="A22" s="13" t="s">
        <v>75</v>
      </c>
      <c r="B22" s="52" t="s">
        <v>10</v>
      </c>
      <c r="C22" s="58">
        <v>106</v>
      </c>
      <c r="D22" s="58"/>
      <c r="E22" s="58"/>
      <c r="F22" s="60"/>
      <c r="G22" s="16">
        <f>SUM(G24,G25,G26,G27,G29,G30,G28)</f>
        <v>659</v>
      </c>
    </row>
    <row r="23" spans="1:7" s="10" customFormat="1" ht="13.5" customHeight="1">
      <c r="A23" s="7"/>
      <c r="B23" s="53" t="s">
        <v>11</v>
      </c>
      <c r="C23" s="59"/>
      <c r="D23" s="59"/>
      <c r="E23" s="59"/>
      <c r="F23" s="17"/>
      <c r="G23" s="17"/>
    </row>
    <row r="24" spans="1:7" ht="13.5" customHeight="1">
      <c r="A24" s="6" t="s">
        <v>76</v>
      </c>
      <c r="B24" s="51" t="s">
        <v>12</v>
      </c>
      <c r="C24" s="40">
        <v>106</v>
      </c>
      <c r="D24" s="40" t="s">
        <v>242</v>
      </c>
      <c r="E24" s="40" t="s">
        <v>239</v>
      </c>
      <c r="F24" s="19">
        <v>110300</v>
      </c>
      <c r="G24" s="19">
        <v>150</v>
      </c>
    </row>
    <row r="25" spans="1:7" ht="13.5" customHeight="1">
      <c r="A25" s="6" t="s">
        <v>77</v>
      </c>
      <c r="B25" s="51" t="s">
        <v>13</v>
      </c>
      <c r="C25" s="40">
        <v>106</v>
      </c>
      <c r="D25" s="40" t="s">
        <v>243</v>
      </c>
      <c r="E25" s="40" t="s">
        <v>239</v>
      </c>
      <c r="F25" s="19">
        <v>110400</v>
      </c>
      <c r="G25" s="19">
        <v>10</v>
      </c>
    </row>
    <row r="26" spans="1:7" ht="13.5" customHeight="1">
      <c r="A26" s="6" t="s">
        <v>78</v>
      </c>
      <c r="B26" s="51" t="s">
        <v>14</v>
      </c>
      <c r="C26" s="40">
        <v>106</v>
      </c>
      <c r="D26" s="40" t="s">
        <v>244</v>
      </c>
      <c r="E26" s="40" t="s">
        <v>239</v>
      </c>
      <c r="F26" s="19">
        <v>110500</v>
      </c>
      <c r="G26" s="19"/>
    </row>
    <row r="27" spans="1:7" ht="13.5" customHeight="1">
      <c r="A27" s="6" t="s">
        <v>79</v>
      </c>
      <c r="B27" s="51" t="s">
        <v>15</v>
      </c>
      <c r="C27" s="40">
        <v>106</v>
      </c>
      <c r="D27" s="40" t="s">
        <v>245</v>
      </c>
      <c r="E27" s="40" t="s">
        <v>239</v>
      </c>
      <c r="F27" s="19">
        <v>110600</v>
      </c>
      <c r="G27" s="19">
        <v>111</v>
      </c>
    </row>
    <row r="28" spans="1:7" ht="13.5" customHeight="1">
      <c r="A28" s="6" t="s">
        <v>80</v>
      </c>
      <c r="B28" s="51" t="s">
        <v>16</v>
      </c>
      <c r="C28" s="40">
        <v>106</v>
      </c>
      <c r="D28" s="40" t="s">
        <v>246</v>
      </c>
      <c r="E28" s="40" t="s">
        <v>239</v>
      </c>
      <c r="F28" s="19">
        <v>110700</v>
      </c>
      <c r="G28" s="19">
        <v>136</v>
      </c>
    </row>
    <row r="29" spans="1:7" ht="13.5" customHeight="1">
      <c r="A29" s="6" t="s">
        <v>81</v>
      </c>
      <c r="B29" s="51" t="s">
        <v>17</v>
      </c>
      <c r="C29" s="40">
        <v>106</v>
      </c>
      <c r="D29" s="40" t="s">
        <v>247</v>
      </c>
      <c r="E29" s="40" t="s">
        <v>239</v>
      </c>
      <c r="F29" s="19">
        <v>111000</v>
      </c>
      <c r="G29" s="19">
        <v>102</v>
      </c>
    </row>
    <row r="30" spans="1:7" ht="13.5" customHeight="1">
      <c r="A30" s="6" t="s">
        <v>82</v>
      </c>
      <c r="B30" s="50" t="s">
        <v>18</v>
      </c>
      <c r="C30" s="40">
        <v>106</v>
      </c>
      <c r="D30" s="40" t="s">
        <v>248</v>
      </c>
      <c r="E30" s="40" t="s">
        <v>239</v>
      </c>
      <c r="F30" s="20">
        <v>240100</v>
      </c>
      <c r="G30" s="20">
        <v>150</v>
      </c>
    </row>
    <row r="31" spans="1:7" ht="13.5" customHeight="1">
      <c r="A31" s="30"/>
      <c r="B31" s="54" t="s">
        <v>19</v>
      </c>
      <c r="C31" s="65"/>
      <c r="D31" s="65"/>
      <c r="E31" s="65"/>
      <c r="F31" s="31"/>
      <c r="G31" s="31"/>
    </row>
    <row r="32" spans="1:7" ht="13.5" customHeight="1">
      <c r="A32" s="74">
        <v>2</v>
      </c>
      <c r="B32" s="72" t="s">
        <v>20</v>
      </c>
      <c r="C32" s="40"/>
      <c r="D32" s="40"/>
      <c r="E32" s="40"/>
      <c r="F32" s="20"/>
      <c r="G32" s="16">
        <f>SUM(G34,G37,G47,G54,G59,G62,G69,G71,G78,G81,G83,G86,G89,G93,G95,G97,G99,G104,G110,G112)</f>
        <v>16761</v>
      </c>
    </row>
    <row r="33" spans="1:7" ht="13.5" customHeight="1">
      <c r="A33" s="30"/>
      <c r="B33" s="130" t="s">
        <v>21</v>
      </c>
      <c r="C33" s="65"/>
      <c r="D33" s="65"/>
      <c r="E33" s="65"/>
      <c r="F33" s="31"/>
      <c r="G33" s="31"/>
    </row>
    <row r="34" spans="1:7" ht="13.5" customHeight="1">
      <c r="A34" s="13" t="s">
        <v>83</v>
      </c>
      <c r="B34" s="115" t="s">
        <v>227</v>
      </c>
      <c r="C34" s="58">
        <v>403</v>
      </c>
      <c r="D34" s="58">
        <v>608</v>
      </c>
      <c r="E34" s="58"/>
      <c r="F34" s="20"/>
      <c r="G34" s="16">
        <f>SUM(G36)</f>
        <v>45</v>
      </c>
    </row>
    <row r="35" spans="1:7" ht="13.5" customHeight="1">
      <c r="A35" s="11"/>
      <c r="B35" s="116" t="s">
        <v>228</v>
      </c>
      <c r="C35" s="59"/>
      <c r="D35" s="59"/>
      <c r="E35" s="59"/>
      <c r="F35" s="21"/>
      <c r="G35" s="17"/>
    </row>
    <row r="36" spans="1:7" ht="13.5" customHeight="1">
      <c r="A36" s="7" t="s">
        <v>85</v>
      </c>
      <c r="B36" s="54" t="s">
        <v>33</v>
      </c>
      <c r="C36" s="41">
        <v>403</v>
      </c>
      <c r="D36" s="41">
        <v>608</v>
      </c>
      <c r="E36" s="41">
        <v>636</v>
      </c>
      <c r="F36" s="21">
        <v>111000</v>
      </c>
      <c r="G36" s="21">
        <v>45</v>
      </c>
    </row>
    <row r="37" spans="1:7" ht="13.5" customHeight="1">
      <c r="A37" s="13" t="s">
        <v>84</v>
      </c>
      <c r="B37" s="115" t="s">
        <v>38</v>
      </c>
      <c r="C37" s="58">
        <v>501</v>
      </c>
      <c r="D37" s="58">
        <v>515</v>
      </c>
      <c r="E37" s="58"/>
      <c r="F37" s="16"/>
      <c r="G37" s="16">
        <f>SUM(G39)</f>
        <v>248</v>
      </c>
    </row>
    <row r="38" spans="1:7" ht="13.5" customHeight="1">
      <c r="A38" s="7"/>
      <c r="B38" s="116" t="s">
        <v>39</v>
      </c>
      <c r="C38" s="59"/>
      <c r="D38" s="59"/>
      <c r="E38" s="59"/>
      <c r="F38" s="17"/>
      <c r="G38" s="17"/>
    </row>
    <row r="39" spans="1:7" ht="13.5" customHeight="1">
      <c r="A39" s="8" t="s">
        <v>86</v>
      </c>
      <c r="B39" s="51" t="s">
        <v>40</v>
      </c>
      <c r="C39" s="39">
        <v>501</v>
      </c>
      <c r="D39" s="39">
        <v>515</v>
      </c>
      <c r="E39" s="39">
        <v>397</v>
      </c>
      <c r="F39" s="19">
        <v>130100</v>
      </c>
      <c r="G39" s="19">
        <v>248</v>
      </c>
    </row>
    <row r="40" spans="1:7" ht="13.5" customHeight="1" hidden="1">
      <c r="A40" s="8"/>
      <c r="B40" s="37"/>
      <c r="C40" s="39"/>
      <c r="D40" s="39"/>
      <c r="E40" s="39"/>
      <c r="F40" s="19"/>
      <c r="G40" s="38"/>
    </row>
    <row r="41" spans="2:6" ht="13.5" customHeight="1" hidden="1">
      <c r="B41" s="56"/>
      <c r="C41" s="61"/>
      <c r="D41" s="61"/>
      <c r="E41" s="61"/>
      <c r="F41" s="44"/>
    </row>
    <row r="42" spans="1:7" s="10" customFormat="1" ht="13.5" customHeight="1" hidden="1">
      <c r="A42" s="6"/>
      <c r="C42" s="58"/>
      <c r="D42" s="58"/>
      <c r="E42" s="58"/>
      <c r="F42" s="16"/>
      <c r="G42" s="16"/>
    </row>
    <row r="43" spans="1:7" s="10" customFormat="1" ht="13.5" customHeight="1" hidden="1">
      <c r="A43" s="7"/>
      <c r="C43" s="59"/>
      <c r="D43" s="59"/>
      <c r="E43" s="59"/>
      <c r="F43" s="17"/>
      <c r="G43" s="17"/>
    </row>
    <row r="44" spans="1:7" s="10" customFormat="1" ht="13.5" customHeight="1" hidden="1">
      <c r="A44" s="6"/>
      <c r="B44" s="52" t="s">
        <v>22</v>
      </c>
      <c r="C44" s="58">
        <v>1201</v>
      </c>
      <c r="D44" s="58"/>
      <c r="E44" s="58"/>
      <c r="F44" s="16"/>
      <c r="G44" s="16"/>
    </row>
    <row r="45" spans="1:7" s="10" customFormat="1" ht="13.5" customHeight="1" hidden="1">
      <c r="A45" s="7"/>
      <c r="B45" s="53" t="s">
        <v>23</v>
      </c>
      <c r="C45" s="59"/>
      <c r="D45" s="59"/>
      <c r="E45" s="59"/>
      <c r="F45" s="17"/>
      <c r="G45" s="17"/>
    </row>
    <row r="46" spans="1:7" ht="13.5" customHeight="1" hidden="1">
      <c r="A46" s="8"/>
      <c r="B46" s="51" t="s">
        <v>17</v>
      </c>
      <c r="C46" s="40">
        <v>1201</v>
      </c>
      <c r="D46" s="40"/>
      <c r="E46" s="40"/>
      <c r="F46" s="19">
        <v>111000</v>
      </c>
      <c r="G46" s="19"/>
    </row>
    <row r="47" spans="1:7" s="10" customFormat="1" ht="13.5" customHeight="1">
      <c r="A47" s="13" t="s">
        <v>87</v>
      </c>
      <c r="B47" s="115" t="s">
        <v>41</v>
      </c>
      <c r="C47" s="58">
        <v>1202</v>
      </c>
      <c r="D47" s="58">
        <v>311</v>
      </c>
      <c r="E47" s="58"/>
      <c r="F47" s="16"/>
      <c r="G47" s="16">
        <f>SUM(G50,G51,G52,G53)</f>
        <v>7764</v>
      </c>
    </row>
    <row r="48" spans="1:7" s="10" customFormat="1" ht="13.5" customHeight="1" hidden="1">
      <c r="A48" s="30"/>
      <c r="B48" s="117"/>
      <c r="C48" s="62"/>
      <c r="D48" s="62"/>
      <c r="E48" s="62"/>
      <c r="F48" s="22"/>
      <c r="G48" s="22"/>
    </row>
    <row r="49" spans="1:7" s="10" customFormat="1" ht="13.5" customHeight="1">
      <c r="A49" s="30"/>
      <c r="B49" s="117" t="s">
        <v>24</v>
      </c>
      <c r="C49" s="62"/>
      <c r="D49" s="62"/>
      <c r="E49" s="62"/>
      <c r="F49" s="22"/>
      <c r="G49" s="22"/>
    </row>
    <row r="50" spans="1:7" s="111" customFormat="1" ht="13.5" customHeight="1">
      <c r="A50" s="8" t="s">
        <v>90</v>
      </c>
      <c r="B50" s="129" t="s">
        <v>191</v>
      </c>
      <c r="C50" s="39">
        <v>1202</v>
      </c>
      <c r="D50" s="39">
        <v>31101</v>
      </c>
      <c r="E50" s="39">
        <v>443</v>
      </c>
      <c r="F50" s="19">
        <v>111000</v>
      </c>
      <c r="G50" s="19">
        <v>6184</v>
      </c>
    </row>
    <row r="51" spans="1:7" s="111" customFormat="1" ht="13.5" customHeight="1">
      <c r="A51" s="8" t="s">
        <v>192</v>
      </c>
      <c r="B51" s="51" t="s">
        <v>193</v>
      </c>
      <c r="C51" s="39">
        <v>1202</v>
      </c>
      <c r="D51" s="39">
        <v>31102</v>
      </c>
      <c r="E51" s="39">
        <v>443</v>
      </c>
      <c r="F51" s="19">
        <v>111000</v>
      </c>
      <c r="G51" s="19">
        <v>300</v>
      </c>
    </row>
    <row r="52" spans="1:8" s="113" customFormat="1" ht="13.5" customHeight="1">
      <c r="A52" s="102" t="s">
        <v>194</v>
      </c>
      <c r="B52" s="51" t="s">
        <v>195</v>
      </c>
      <c r="C52" s="39">
        <v>1202</v>
      </c>
      <c r="D52" s="39">
        <v>31103</v>
      </c>
      <c r="E52" s="39">
        <v>443</v>
      </c>
      <c r="F52" s="19">
        <v>111000</v>
      </c>
      <c r="G52" s="19">
        <v>1000</v>
      </c>
      <c r="H52" s="112"/>
    </row>
    <row r="53" spans="1:8" s="113" customFormat="1" ht="13.5" customHeight="1">
      <c r="A53" s="102" t="s">
        <v>213</v>
      </c>
      <c r="B53" s="51" t="s">
        <v>17</v>
      </c>
      <c r="C53" s="39">
        <v>1202</v>
      </c>
      <c r="D53" s="39">
        <v>31104</v>
      </c>
      <c r="E53" s="39">
        <v>443</v>
      </c>
      <c r="F53" s="19">
        <v>111000</v>
      </c>
      <c r="G53" s="19">
        <v>280</v>
      </c>
      <c r="H53" s="112"/>
    </row>
    <row r="54" spans="1:7" ht="13.5" customHeight="1">
      <c r="A54" s="101" t="s">
        <v>91</v>
      </c>
      <c r="B54" s="117" t="s">
        <v>42</v>
      </c>
      <c r="C54" s="62">
        <v>1202</v>
      </c>
      <c r="D54" s="62"/>
      <c r="E54" s="62"/>
      <c r="F54" s="31"/>
      <c r="G54" s="22">
        <f>SUM(G56,G57,G58)</f>
        <v>2260</v>
      </c>
    </row>
    <row r="55" spans="1:7" ht="13.5" customHeight="1">
      <c r="A55" s="7"/>
      <c r="B55" s="116" t="s">
        <v>43</v>
      </c>
      <c r="C55" s="41"/>
      <c r="D55" s="41"/>
      <c r="E55" s="41"/>
      <c r="F55" s="21"/>
      <c r="G55" s="21"/>
    </row>
    <row r="56" spans="1:7" ht="13.5" customHeight="1">
      <c r="A56" s="8" t="s">
        <v>92</v>
      </c>
      <c r="B56" s="51" t="s">
        <v>196</v>
      </c>
      <c r="C56" s="39">
        <v>1202</v>
      </c>
      <c r="D56" s="39">
        <v>31105</v>
      </c>
      <c r="E56" s="39">
        <v>443</v>
      </c>
      <c r="F56" s="19">
        <v>111000</v>
      </c>
      <c r="G56" s="19">
        <v>310</v>
      </c>
    </row>
    <row r="57" spans="1:7" ht="13.5" customHeight="1">
      <c r="A57" s="8" t="s">
        <v>197</v>
      </c>
      <c r="B57" s="51" t="s">
        <v>198</v>
      </c>
      <c r="C57" s="39">
        <v>1202</v>
      </c>
      <c r="D57" s="39">
        <v>31106</v>
      </c>
      <c r="E57" s="39">
        <v>443</v>
      </c>
      <c r="F57" s="19">
        <v>111000</v>
      </c>
      <c r="G57" s="19">
        <v>1200</v>
      </c>
    </row>
    <row r="58" spans="1:7" s="56" customFormat="1" ht="13.5" customHeight="1">
      <c r="A58" s="8" t="s">
        <v>199</v>
      </c>
      <c r="B58" s="51" t="s">
        <v>200</v>
      </c>
      <c r="C58" s="39">
        <v>1202</v>
      </c>
      <c r="D58" s="39">
        <v>31107</v>
      </c>
      <c r="E58" s="39">
        <v>443</v>
      </c>
      <c r="F58" s="19">
        <v>111000</v>
      </c>
      <c r="G58" s="19">
        <v>750</v>
      </c>
    </row>
    <row r="59" spans="1:7" s="10" customFormat="1" ht="13.5" customHeight="1">
      <c r="A59" s="13" t="s">
        <v>93</v>
      </c>
      <c r="B59" s="115" t="s">
        <v>25</v>
      </c>
      <c r="C59" s="58">
        <v>1202</v>
      </c>
      <c r="D59" s="58"/>
      <c r="E59" s="58"/>
      <c r="F59" s="16"/>
      <c r="G59" s="16">
        <f>SUM(G61)</f>
        <v>403</v>
      </c>
    </row>
    <row r="60" spans="1:7" s="10" customFormat="1" ht="13.5" customHeight="1">
      <c r="A60" s="7"/>
      <c r="B60" s="116" t="s">
        <v>26</v>
      </c>
      <c r="C60" s="59"/>
      <c r="D60" s="59"/>
      <c r="E60" s="59"/>
      <c r="F60" s="17"/>
      <c r="G60" s="17"/>
    </row>
    <row r="61" spans="1:7" ht="13.5" customHeight="1">
      <c r="A61" s="6" t="s">
        <v>94</v>
      </c>
      <c r="B61" s="51" t="s">
        <v>17</v>
      </c>
      <c r="C61" s="40">
        <v>1202</v>
      </c>
      <c r="D61" s="40">
        <v>31108</v>
      </c>
      <c r="E61" s="39">
        <v>443</v>
      </c>
      <c r="F61" s="19">
        <v>111000</v>
      </c>
      <c r="G61" s="19">
        <v>403</v>
      </c>
    </row>
    <row r="62" spans="1:7" s="10" customFormat="1" ht="13.5" customHeight="1">
      <c r="A62" s="13" t="s">
        <v>95</v>
      </c>
      <c r="B62" s="115" t="s">
        <v>27</v>
      </c>
      <c r="C62" s="58">
        <v>1302</v>
      </c>
      <c r="D62" s="58">
        <v>151</v>
      </c>
      <c r="E62" s="58"/>
      <c r="F62" s="16"/>
      <c r="G62" s="16">
        <f>SUM(G65)</f>
        <v>259</v>
      </c>
    </row>
    <row r="63" spans="1:7" s="10" customFormat="1" ht="13.5" customHeight="1">
      <c r="A63" s="30"/>
      <c r="B63" s="117" t="s">
        <v>28</v>
      </c>
      <c r="C63" s="62"/>
      <c r="D63" s="62"/>
      <c r="E63" s="62"/>
      <c r="F63" s="22"/>
      <c r="G63" s="22"/>
    </row>
    <row r="64" spans="1:7" s="10" customFormat="1" ht="13.5" customHeight="1">
      <c r="A64" s="7"/>
      <c r="B64" s="116" t="s">
        <v>66</v>
      </c>
      <c r="C64" s="59"/>
      <c r="D64" s="59"/>
      <c r="E64" s="59"/>
      <c r="F64" s="17"/>
      <c r="G64" s="17"/>
    </row>
    <row r="65" spans="1:7" ht="13.5" customHeight="1">
      <c r="A65" s="8" t="s">
        <v>96</v>
      </c>
      <c r="B65" s="51" t="s">
        <v>17</v>
      </c>
      <c r="C65" s="39">
        <v>1302</v>
      </c>
      <c r="D65" s="39">
        <v>151</v>
      </c>
      <c r="E65" s="39" t="s">
        <v>249</v>
      </c>
      <c r="F65" s="19">
        <v>111000</v>
      </c>
      <c r="G65" s="19">
        <v>259</v>
      </c>
    </row>
    <row r="66" spans="1:7" s="10" customFormat="1" ht="13.5" customHeight="1" hidden="1">
      <c r="A66" s="8"/>
      <c r="B66" s="37" t="s">
        <v>35</v>
      </c>
      <c r="C66" s="47">
        <v>1303</v>
      </c>
      <c r="D66" s="47"/>
      <c r="E66" s="47"/>
      <c r="F66" s="18"/>
      <c r="G66" s="18"/>
    </row>
    <row r="67" spans="1:7" ht="13.5" customHeight="1" hidden="1">
      <c r="A67" s="8"/>
      <c r="B67" s="51" t="s">
        <v>17</v>
      </c>
      <c r="C67" s="39">
        <v>1303</v>
      </c>
      <c r="D67" s="39"/>
      <c r="E67" s="39"/>
      <c r="F67" s="19">
        <v>111000</v>
      </c>
      <c r="G67" s="19"/>
    </row>
    <row r="68" spans="1:7" s="24" customFormat="1" ht="13.5" customHeight="1">
      <c r="A68" s="148">
        <v>1</v>
      </c>
      <c r="B68" s="149">
        <v>2</v>
      </c>
      <c r="C68" s="150">
        <v>3</v>
      </c>
      <c r="D68" s="150">
        <v>4</v>
      </c>
      <c r="E68" s="150">
        <v>5</v>
      </c>
      <c r="F68" s="149">
        <v>6</v>
      </c>
      <c r="G68" s="149">
        <v>7</v>
      </c>
    </row>
    <row r="69" spans="1:7" s="10" customFormat="1" ht="13.5" customHeight="1">
      <c r="A69" s="12" t="s">
        <v>97</v>
      </c>
      <c r="B69" s="114" t="s">
        <v>201</v>
      </c>
      <c r="C69" s="47">
        <v>1401</v>
      </c>
      <c r="D69" s="47">
        <v>400</v>
      </c>
      <c r="E69" s="47"/>
      <c r="F69" s="18"/>
      <c r="G69" s="18">
        <f>SUM(G70)</f>
        <v>410</v>
      </c>
    </row>
    <row r="70" spans="1:7" s="10" customFormat="1" ht="13.5" customHeight="1">
      <c r="A70" s="8" t="s">
        <v>98</v>
      </c>
      <c r="B70" s="129" t="s">
        <v>226</v>
      </c>
      <c r="C70" s="39">
        <v>1401</v>
      </c>
      <c r="D70" s="39">
        <v>400</v>
      </c>
      <c r="E70" s="39">
        <v>259</v>
      </c>
      <c r="F70" s="19">
        <v>111000</v>
      </c>
      <c r="G70" s="19">
        <v>410</v>
      </c>
    </row>
    <row r="71" spans="1:7" s="10" customFormat="1" ht="13.5" customHeight="1">
      <c r="A71" s="12" t="s">
        <v>99</v>
      </c>
      <c r="B71" s="114" t="s">
        <v>202</v>
      </c>
      <c r="C71" s="47">
        <v>1402</v>
      </c>
      <c r="D71" s="47">
        <v>401</v>
      </c>
      <c r="E71" s="47"/>
      <c r="F71" s="18"/>
      <c r="G71" s="18">
        <f>SUM(G72,G73,G74,G75)</f>
        <v>532</v>
      </c>
    </row>
    <row r="72" spans="1:7" s="10" customFormat="1" ht="13.5" customHeight="1">
      <c r="A72" s="8" t="s">
        <v>100</v>
      </c>
      <c r="B72" s="51" t="s">
        <v>203</v>
      </c>
      <c r="C72" s="39">
        <v>1402</v>
      </c>
      <c r="D72" s="39">
        <v>40101</v>
      </c>
      <c r="E72" s="39">
        <v>260</v>
      </c>
      <c r="F72" s="19">
        <v>111000</v>
      </c>
      <c r="G72" s="19">
        <v>30</v>
      </c>
    </row>
    <row r="73" spans="1:7" s="10" customFormat="1" ht="13.5" customHeight="1">
      <c r="A73" s="8" t="s">
        <v>204</v>
      </c>
      <c r="B73" s="51" t="s">
        <v>60</v>
      </c>
      <c r="C73" s="39">
        <v>1402</v>
      </c>
      <c r="D73" s="39">
        <v>40102</v>
      </c>
      <c r="E73" s="39">
        <v>260</v>
      </c>
      <c r="F73" s="19">
        <v>111000</v>
      </c>
      <c r="G73" s="19">
        <v>20</v>
      </c>
    </row>
    <row r="74" spans="1:7" s="56" customFormat="1" ht="13.5" customHeight="1">
      <c r="A74" s="126" t="s">
        <v>205</v>
      </c>
      <c r="B74" s="51" t="s">
        <v>17</v>
      </c>
      <c r="C74" s="39">
        <v>1402</v>
      </c>
      <c r="D74" s="39">
        <v>40103</v>
      </c>
      <c r="E74" s="39">
        <v>260</v>
      </c>
      <c r="F74" s="19">
        <v>111000</v>
      </c>
      <c r="G74" s="19">
        <v>325</v>
      </c>
    </row>
    <row r="75" spans="1:7" s="56" customFormat="1" ht="13.5" customHeight="1">
      <c r="A75" s="8" t="s">
        <v>206</v>
      </c>
      <c r="B75" s="118" t="s">
        <v>29</v>
      </c>
      <c r="C75" s="39">
        <v>1402</v>
      </c>
      <c r="D75" s="39"/>
      <c r="E75" s="39"/>
      <c r="F75" s="19"/>
      <c r="G75" s="19">
        <f>SUM(G76)</f>
        <v>157</v>
      </c>
    </row>
    <row r="76" spans="1:7" ht="13.5" customHeight="1">
      <c r="A76" s="8" t="s">
        <v>207</v>
      </c>
      <c r="B76" s="51" t="s">
        <v>44</v>
      </c>
      <c r="C76" s="39">
        <v>1402</v>
      </c>
      <c r="D76" s="39">
        <v>40104</v>
      </c>
      <c r="E76" s="39">
        <v>260</v>
      </c>
      <c r="F76" s="19">
        <v>130300</v>
      </c>
      <c r="G76" s="19">
        <v>157</v>
      </c>
    </row>
    <row r="77" spans="2:7" ht="18.75" customHeight="1" hidden="1">
      <c r="B77" s="56"/>
      <c r="C77" s="61"/>
      <c r="D77" s="61"/>
      <c r="E77" s="61"/>
      <c r="F77" s="44"/>
      <c r="G77" s="44"/>
    </row>
    <row r="78" spans="1:7" s="104" customFormat="1" ht="15" customHeight="1">
      <c r="A78" s="103" t="s">
        <v>101</v>
      </c>
      <c r="B78" s="114" t="s">
        <v>208</v>
      </c>
      <c r="C78" s="107">
        <v>1406</v>
      </c>
      <c r="D78" s="107">
        <v>405</v>
      </c>
      <c r="E78" s="107"/>
      <c r="F78" s="108"/>
      <c r="G78" s="108">
        <f>SUM(G79)</f>
        <v>150</v>
      </c>
    </row>
    <row r="79" spans="1:7" s="106" customFormat="1" ht="15" customHeight="1">
      <c r="A79" s="105" t="s">
        <v>102</v>
      </c>
      <c r="B79" s="51" t="s">
        <v>209</v>
      </c>
      <c r="C79" s="109">
        <v>1406</v>
      </c>
      <c r="D79" s="109">
        <v>405</v>
      </c>
      <c r="E79" s="109">
        <v>271</v>
      </c>
      <c r="F79" s="110">
        <v>111000</v>
      </c>
      <c r="G79" s="110">
        <v>150</v>
      </c>
    </row>
    <row r="80" spans="1:7" ht="18.75" customHeight="1" hidden="1">
      <c r="A80" s="70">
        <v>1</v>
      </c>
      <c r="B80" s="4">
        <v>2</v>
      </c>
      <c r="C80" s="9">
        <v>3</v>
      </c>
      <c r="D80" s="9"/>
      <c r="E80" s="9"/>
      <c r="F80" s="15">
        <v>4</v>
      </c>
      <c r="G80" s="43">
        <v>5</v>
      </c>
    </row>
    <row r="81" spans="1:7" ht="13.5" customHeight="1">
      <c r="A81" s="127" t="s">
        <v>103</v>
      </c>
      <c r="B81" s="114" t="s">
        <v>46</v>
      </c>
      <c r="C81" s="47">
        <v>1407</v>
      </c>
      <c r="D81" s="47">
        <v>407</v>
      </c>
      <c r="E81" s="47"/>
      <c r="F81" s="18"/>
      <c r="G81" s="18">
        <f>SUM(G82)</f>
        <v>1652</v>
      </c>
    </row>
    <row r="82" spans="1:7" ht="13.5" customHeight="1">
      <c r="A82" s="8" t="s">
        <v>104</v>
      </c>
      <c r="B82" s="51" t="s">
        <v>44</v>
      </c>
      <c r="C82" s="40">
        <v>1407</v>
      </c>
      <c r="D82" s="40">
        <v>40701</v>
      </c>
      <c r="E82" s="40">
        <v>272</v>
      </c>
      <c r="F82" s="19">
        <v>130300</v>
      </c>
      <c r="G82" s="19">
        <v>1652</v>
      </c>
    </row>
    <row r="83" spans="1:7" ht="13.5" customHeight="1">
      <c r="A83" s="13" t="s">
        <v>105</v>
      </c>
      <c r="B83" s="119" t="s">
        <v>47</v>
      </c>
      <c r="C83" s="58">
        <v>1407</v>
      </c>
      <c r="D83" s="133"/>
      <c r="E83" s="133"/>
      <c r="F83" s="63"/>
      <c r="G83" s="16">
        <f>SUM(G85)</f>
        <v>146</v>
      </c>
    </row>
    <row r="84" spans="1:7" ht="13.5" customHeight="1">
      <c r="A84" s="7"/>
      <c r="B84" s="120" t="s">
        <v>48</v>
      </c>
      <c r="C84" s="41"/>
      <c r="D84" s="134"/>
      <c r="E84" s="134"/>
      <c r="F84" s="64"/>
      <c r="G84" s="21"/>
    </row>
    <row r="85" spans="1:7" ht="13.5" customHeight="1">
      <c r="A85" s="6" t="s">
        <v>106</v>
      </c>
      <c r="B85" s="51" t="s">
        <v>44</v>
      </c>
      <c r="C85" s="41">
        <v>1407</v>
      </c>
      <c r="D85" s="41">
        <v>40702</v>
      </c>
      <c r="E85" s="41">
        <v>319</v>
      </c>
      <c r="F85" s="19">
        <v>130300</v>
      </c>
      <c r="G85" s="19">
        <v>146</v>
      </c>
    </row>
    <row r="86" spans="1:7" ht="13.5" customHeight="1">
      <c r="A86" s="13" t="s">
        <v>107</v>
      </c>
      <c r="B86" s="115" t="s">
        <v>230</v>
      </c>
      <c r="C86" s="58">
        <v>1603</v>
      </c>
      <c r="D86" s="58">
        <v>425</v>
      </c>
      <c r="E86" s="58"/>
      <c r="F86" s="20"/>
      <c r="G86" s="16">
        <f>SUM(G88)</f>
        <v>217</v>
      </c>
    </row>
    <row r="87" spans="1:7" ht="13.5" customHeight="1">
      <c r="A87" s="7"/>
      <c r="B87" s="116" t="s">
        <v>229</v>
      </c>
      <c r="C87" s="41"/>
      <c r="D87" s="41"/>
      <c r="E87" s="41"/>
      <c r="F87" s="21"/>
      <c r="G87" s="21"/>
    </row>
    <row r="88" spans="1:7" ht="13.5" customHeight="1">
      <c r="A88" s="8" t="s">
        <v>108</v>
      </c>
      <c r="B88" s="51" t="s">
        <v>17</v>
      </c>
      <c r="C88" s="39">
        <v>1603</v>
      </c>
      <c r="D88" s="39">
        <v>425</v>
      </c>
      <c r="E88" s="39">
        <v>292</v>
      </c>
      <c r="F88" s="19">
        <v>111000</v>
      </c>
      <c r="G88" s="19">
        <v>217</v>
      </c>
    </row>
    <row r="89" spans="1:7" ht="13.5" customHeight="1">
      <c r="A89" s="12" t="s">
        <v>109</v>
      </c>
      <c r="B89" s="114" t="s">
        <v>49</v>
      </c>
      <c r="C89" s="47">
        <v>1701</v>
      </c>
      <c r="D89" s="47">
        <v>430</v>
      </c>
      <c r="E89" s="47"/>
      <c r="F89" s="19"/>
      <c r="G89" s="18">
        <f>SUM(G90,G91,G92)</f>
        <v>750</v>
      </c>
    </row>
    <row r="90" spans="1:7" ht="13.5" customHeight="1">
      <c r="A90" s="8" t="s">
        <v>110</v>
      </c>
      <c r="B90" s="51" t="s">
        <v>50</v>
      </c>
      <c r="C90" s="39">
        <v>1701</v>
      </c>
      <c r="D90" s="39">
        <v>43001</v>
      </c>
      <c r="E90" s="39">
        <v>301</v>
      </c>
      <c r="F90" s="19">
        <v>130210</v>
      </c>
      <c r="G90" s="19">
        <v>150</v>
      </c>
    </row>
    <row r="91" spans="1:7" ht="13.5" customHeight="1">
      <c r="A91" s="8" t="s">
        <v>216</v>
      </c>
      <c r="B91" s="51" t="s">
        <v>52</v>
      </c>
      <c r="C91" s="39">
        <v>1701</v>
      </c>
      <c r="D91" s="39">
        <v>43002</v>
      </c>
      <c r="E91" s="39">
        <v>301</v>
      </c>
      <c r="F91" s="19">
        <v>111000</v>
      </c>
      <c r="G91" s="19">
        <v>200</v>
      </c>
    </row>
    <row r="92" spans="1:7" ht="13.5" customHeight="1">
      <c r="A92" s="8" t="s">
        <v>217</v>
      </c>
      <c r="B92" s="51" t="s">
        <v>17</v>
      </c>
      <c r="C92" s="39">
        <v>1701</v>
      </c>
      <c r="D92" s="39">
        <v>43003</v>
      </c>
      <c r="E92" s="39">
        <v>301</v>
      </c>
      <c r="F92" s="19">
        <v>111000</v>
      </c>
      <c r="G92" s="19">
        <v>400</v>
      </c>
    </row>
    <row r="93" spans="1:7" ht="13.5" customHeight="1">
      <c r="A93" s="12" t="s">
        <v>111</v>
      </c>
      <c r="B93" s="114" t="s">
        <v>61</v>
      </c>
      <c r="C93" s="47">
        <v>1703</v>
      </c>
      <c r="D93" s="47">
        <v>434</v>
      </c>
      <c r="E93" s="47"/>
      <c r="F93" s="19"/>
      <c r="G93" s="18">
        <f>SUM(G94)</f>
        <v>90</v>
      </c>
    </row>
    <row r="94" spans="1:7" ht="13.5" customHeight="1">
      <c r="A94" s="8" t="s">
        <v>112</v>
      </c>
      <c r="B94" s="51" t="s">
        <v>17</v>
      </c>
      <c r="C94" s="39">
        <v>1703</v>
      </c>
      <c r="D94" s="39">
        <v>434</v>
      </c>
      <c r="E94" s="39">
        <v>314</v>
      </c>
      <c r="F94" s="19">
        <v>111000</v>
      </c>
      <c r="G94" s="19">
        <v>90</v>
      </c>
    </row>
    <row r="95" spans="1:7" s="10" customFormat="1" ht="13.5" customHeight="1">
      <c r="A95" s="12" t="s">
        <v>113</v>
      </c>
      <c r="B95" s="114" t="s">
        <v>210</v>
      </c>
      <c r="C95" s="47">
        <v>1801</v>
      </c>
      <c r="D95" s="47">
        <v>440</v>
      </c>
      <c r="E95" s="47"/>
      <c r="F95" s="18"/>
      <c r="G95" s="18">
        <f>SUM(G96)</f>
        <v>100</v>
      </c>
    </row>
    <row r="96" spans="1:7" ht="13.5" customHeight="1">
      <c r="A96" s="8" t="s">
        <v>114</v>
      </c>
      <c r="B96" s="51" t="s">
        <v>17</v>
      </c>
      <c r="C96" s="39">
        <v>1801</v>
      </c>
      <c r="D96" s="39">
        <v>440</v>
      </c>
      <c r="E96" s="39">
        <v>323</v>
      </c>
      <c r="F96" s="19">
        <v>111000</v>
      </c>
      <c r="G96" s="19">
        <v>100</v>
      </c>
    </row>
    <row r="97" spans="1:7" ht="13.5" customHeight="1">
      <c r="A97" s="12" t="s">
        <v>115</v>
      </c>
      <c r="B97" s="114" t="s">
        <v>51</v>
      </c>
      <c r="C97" s="47">
        <v>1802</v>
      </c>
      <c r="D97" s="47">
        <v>442</v>
      </c>
      <c r="E97" s="47"/>
      <c r="F97" s="19"/>
      <c r="G97" s="18">
        <f>SUM(G98)</f>
        <v>240</v>
      </c>
    </row>
    <row r="98" spans="1:7" ht="13.5" customHeight="1">
      <c r="A98" s="6" t="s">
        <v>116</v>
      </c>
      <c r="B98" s="50" t="s">
        <v>53</v>
      </c>
      <c r="C98" s="40">
        <v>1802</v>
      </c>
      <c r="D98" s="40">
        <v>442</v>
      </c>
      <c r="E98" s="40">
        <v>322</v>
      </c>
      <c r="F98" s="20">
        <v>130300</v>
      </c>
      <c r="G98" s="20">
        <v>240</v>
      </c>
    </row>
    <row r="99" spans="1:7" ht="13.5" customHeight="1">
      <c r="A99" s="13" t="s">
        <v>117</v>
      </c>
      <c r="B99" s="131" t="s">
        <v>231</v>
      </c>
      <c r="C99" s="58">
        <v>1803</v>
      </c>
      <c r="D99" s="58">
        <v>446</v>
      </c>
      <c r="E99" s="58"/>
      <c r="F99" s="20"/>
      <c r="G99" s="16">
        <f>SUM(G101,G102,G103)</f>
        <v>300</v>
      </c>
    </row>
    <row r="100" spans="1:7" ht="13.5" customHeight="1">
      <c r="A100" s="11"/>
      <c r="B100" s="132" t="s">
        <v>232</v>
      </c>
      <c r="C100" s="59"/>
      <c r="D100" s="59"/>
      <c r="E100" s="59"/>
      <c r="F100" s="21"/>
      <c r="G100" s="17"/>
    </row>
    <row r="101" spans="1:7" ht="13.5" customHeight="1">
      <c r="A101" s="7" t="s">
        <v>118</v>
      </c>
      <c r="B101" s="54" t="s">
        <v>214</v>
      </c>
      <c r="C101" s="41">
        <v>1803</v>
      </c>
      <c r="D101" s="41">
        <v>44601</v>
      </c>
      <c r="E101" s="41">
        <v>397</v>
      </c>
      <c r="F101" s="21">
        <v>111000</v>
      </c>
      <c r="G101" s="21">
        <v>175</v>
      </c>
    </row>
    <row r="102" spans="1:7" ht="13.5" customHeight="1">
      <c r="A102" s="6" t="s">
        <v>223</v>
      </c>
      <c r="B102" s="50" t="s">
        <v>215</v>
      </c>
      <c r="C102" s="39">
        <v>1803</v>
      </c>
      <c r="D102" s="39">
        <v>44602</v>
      </c>
      <c r="E102" s="39">
        <v>397</v>
      </c>
      <c r="F102" s="19">
        <v>111000</v>
      </c>
      <c r="G102" s="20">
        <v>25</v>
      </c>
    </row>
    <row r="103" spans="1:7" ht="13.5" customHeight="1">
      <c r="A103" s="6" t="s">
        <v>224</v>
      </c>
      <c r="B103" s="51" t="s">
        <v>17</v>
      </c>
      <c r="C103" s="39">
        <v>1803</v>
      </c>
      <c r="D103" s="39">
        <v>44603</v>
      </c>
      <c r="E103" s="39">
        <v>397</v>
      </c>
      <c r="F103" s="19">
        <v>111000</v>
      </c>
      <c r="G103" s="20">
        <v>100</v>
      </c>
    </row>
    <row r="104" spans="1:7" ht="13.5" customHeight="1">
      <c r="A104" s="13" t="s">
        <v>119</v>
      </c>
      <c r="B104" s="115" t="s">
        <v>54</v>
      </c>
      <c r="C104" s="58">
        <v>1806</v>
      </c>
      <c r="D104" s="58">
        <v>515</v>
      </c>
      <c r="E104" s="58"/>
      <c r="F104" s="20"/>
      <c r="G104" s="16">
        <f>SUM(G107,G108,G109)</f>
        <v>495</v>
      </c>
    </row>
    <row r="105" spans="1:7" ht="13.5" customHeight="1">
      <c r="A105" s="30"/>
      <c r="B105" s="117" t="s">
        <v>55</v>
      </c>
      <c r="C105" s="65"/>
      <c r="D105" s="65"/>
      <c r="E105" s="65"/>
      <c r="F105" s="31"/>
      <c r="G105" s="31"/>
    </row>
    <row r="106" spans="1:7" ht="13.5" customHeight="1">
      <c r="A106" s="7"/>
      <c r="B106" s="116" t="s">
        <v>222</v>
      </c>
      <c r="C106" s="41"/>
      <c r="D106" s="41"/>
      <c r="E106" s="41"/>
      <c r="F106" s="21"/>
      <c r="G106" s="21"/>
    </row>
    <row r="107" spans="1:7" s="56" customFormat="1" ht="13.5" customHeight="1">
      <c r="A107" s="8" t="s">
        <v>120</v>
      </c>
      <c r="B107" s="128" t="s">
        <v>211</v>
      </c>
      <c r="C107" s="39">
        <v>1806</v>
      </c>
      <c r="D107" s="39">
        <v>51501</v>
      </c>
      <c r="E107" s="39">
        <v>397</v>
      </c>
      <c r="F107" s="19">
        <v>111000</v>
      </c>
      <c r="G107" s="21">
        <v>300</v>
      </c>
    </row>
    <row r="108" spans="1:7" s="56" customFormat="1" ht="13.5" customHeight="1">
      <c r="A108" s="8" t="s">
        <v>121</v>
      </c>
      <c r="B108" s="54" t="s">
        <v>212</v>
      </c>
      <c r="C108" s="39">
        <v>1806</v>
      </c>
      <c r="D108" s="39">
        <v>51502</v>
      </c>
      <c r="E108" s="39">
        <v>397</v>
      </c>
      <c r="F108" s="19">
        <v>111000</v>
      </c>
      <c r="G108" s="21">
        <v>20</v>
      </c>
    </row>
    <row r="109" spans="1:7" ht="13.5" customHeight="1">
      <c r="A109" s="8" t="s">
        <v>225</v>
      </c>
      <c r="B109" s="51" t="s">
        <v>17</v>
      </c>
      <c r="C109" s="39">
        <v>1806</v>
      </c>
      <c r="D109" s="39">
        <v>51503</v>
      </c>
      <c r="E109" s="39">
        <v>397</v>
      </c>
      <c r="F109" s="19">
        <v>111000</v>
      </c>
      <c r="G109" s="19">
        <v>175</v>
      </c>
    </row>
    <row r="110" spans="1:7" ht="13.5" customHeight="1">
      <c r="A110" s="12" t="s">
        <v>122</v>
      </c>
      <c r="B110" s="114" t="s">
        <v>65</v>
      </c>
      <c r="C110" s="47">
        <v>3001</v>
      </c>
      <c r="D110" s="47">
        <v>510</v>
      </c>
      <c r="E110" s="47"/>
      <c r="F110" s="18"/>
      <c r="G110" s="18">
        <f>SUM(G111)</f>
        <v>240</v>
      </c>
    </row>
    <row r="111" spans="1:7" ht="13.5" customHeight="1">
      <c r="A111" s="8" t="s">
        <v>218</v>
      </c>
      <c r="B111" s="51" t="s">
        <v>17</v>
      </c>
      <c r="C111" s="39">
        <v>3001</v>
      </c>
      <c r="D111" s="39">
        <v>510</v>
      </c>
      <c r="E111" s="39">
        <v>397</v>
      </c>
      <c r="F111" s="19">
        <v>111000</v>
      </c>
      <c r="G111" s="19">
        <v>240</v>
      </c>
    </row>
    <row r="112" spans="1:7" ht="13.5" customHeight="1">
      <c r="A112" s="13" t="s">
        <v>219</v>
      </c>
      <c r="B112" s="115" t="s">
        <v>56</v>
      </c>
      <c r="C112" s="58">
        <v>3004</v>
      </c>
      <c r="D112" s="58">
        <v>515</v>
      </c>
      <c r="E112" s="58"/>
      <c r="F112" s="16"/>
      <c r="G112" s="16">
        <f>SUM(G116,G115)</f>
        <v>460</v>
      </c>
    </row>
    <row r="113" spans="1:7" ht="13.5" customHeight="1">
      <c r="A113" s="30"/>
      <c r="B113" s="117" t="s">
        <v>57</v>
      </c>
      <c r="C113" s="62"/>
      <c r="D113" s="62"/>
      <c r="E113" s="62"/>
      <c r="F113" s="22"/>
      <c r="G113" s="22"/>
    </row>
    <row r="114" spans="1:7" ht="13.5" customHeight="1">
      <c r="A114" s="7"/>
      <c r="B114" s="116" t="s">
        <v>58</v>
      </c>
      <c r="C114" s="59"/>
      <c r="D114" s="59"/>
      <c r="E114" s="59"/>
      <c r="F114" s="17"/>
      <c r="G114" s="17"/>
    </row>
    <row r="115" spans="1:7" ht="13.5" customHeight="1">
      <c r="A115" s="8" t="s">
        <v>220</v>
      </c>
      <c r="B115" s="57" t="s">
        <v>32</v>
      </c>
      <c r="C115" s="41">
        <v>3004</v>
      </c>
      <c r="D115" s="41">
        <v>51504</v>
      </c>
      <c r="E115" s="41">
        <v>397</v>
      </c>
      <c r="F115" s="21">
        <v>111000</v>
      </c>
      <c r="G115" s="45">
        <v>360</v>
      </c>
    </row>
    <row r="116" spans="1:7" ht="13.5" customHeight="1" thickBot="1">
      <c r="A116" s="6" t="s">
        <v>221</v>
      </c>
      <c r="B116" s="50" t="s">
        <v>34</v>
      </c>
      <c r="C116" s="40">
        <v>3004</v>
      </c>
      <c r="D116" s="40">
        <v>51505</v>
      </c>
      <c r="E116" s="40">
        <v>397</v>
      </c>
      <c r="F116" s="20">
        <v>111000</v>
      </c>
      <c r="G116" s="46">
        <v>100</v>
      </c>
    </row>
    <row r="117" spans="1:7" s="10" customFormat="1" ht="13.5" customHeight="1" hidden="1">
      <c r="A117" s="13" t="s">
        <v>122</v>
      </c>
      <c r="B117" s="52" t="s">
        <v>88</v>
      </c>
      <c r="C117" s="58">
        <v>3004</v>
      </c>
      <c r="D117" s="58"/>
      <c r="E117" s="58"/>
      <c r="F117" s="16"/>
      <c r="G117" s="121">
        <v>2000</v>
      </c>
    </row>
    <row r="118" spans="1:7" ht="13.5" customHeight="1" thickBot="1">
      <c r="A118" s="122"/>
      <c r="B118" s="123" t="s">
        <v>59</v>
      </c>
      <c r="C118" s="124"/>
      <c r="D118" s="124"/>
      <c r="E118" s="124"/>
      <c r="F118" s="125"/>
      <c r="G118" s="125">
        <f>SUM(G32,G11)</f>
        <v>21021</v>
      </c>
    </row>
    <row r="119" spans="1:7" ht="12.75">
      <c r="A119" s="14"/>
      <c r="B119" s="5"/>
      <c r="C119" s="28"/>
      <c r="D119" s="28"/>
      <c r="E119" s="28"/>
      <c r="F119" s="24"/>
      <c r="G119" s="23"/>
    </row>
    <row r="120" spans="1:7" ht="14.25">
      <c r="A120" s="14"/>
      <c r="B120" s="73" t="s">
        <v>89</v>
      </c>
      <c r="C120" s="28"/>
      <c r="D120" s="28"/>
      <c r="E120" s="28"/>
      <c r="F120" s="24"/>
      <c r="G120" s="23"/>
    </row>
    <row r="121" spans="1:7" ht="12.75">
      <c r="A121" s="14"/>
      <c r="B121" s="5"/>
      <c r="C121" s="28"/>
      <c r="D121" s="28"/>
      <c r="E121" s="28"/>
      <c r="F121" s="24"/>
      <c r="G121" s="23"/>
    </row>
    <row r="122" spans="1:7" ht="12.75">
      <c r="A122" s="14"/>
      <c r="B122" s="5"/>
      <c r="C122" s="28"/>
      <c r="D122" s="28"/>
      <c r="E122" s="28"/>
      <c r="F122" s="24"/>
      <c r="G122" s="23"/>
    </row>
    <row r="123" spans="1:7" ht="12.75">
      <c r="A123" s="14"/>
      <c r="B123" s="5"/>
      <c r="C123" s="28"/>
      <c r="D123" s="28"/>
      <c r="E123" s="28"/>
      <c r="F123" s="24"/>
      <c r="G123" s="23"/>
    </row>
    <row r="124" spans="1:7" ht="12.75">
      <c r="A124" s="14"/>
      <c r="B124" s="5"/>
      <c r="C124" s="28"/>
      <c r="D124" s="28"/>
      <c r="E124" s="28"/>
      <c r="F124" s="24"/>
      <c r="G124" s="23"/>
    </row>
    <row r="125" spans="1:7" ht="12.75">
      <c r="A125" s="14"/>
      <c r="B125" s="5"/>
      <c r="C125" s="28"/>
      <c r="D125" s="28"/>
      <c r="E125" s="28"/>
      <c r="F125" s="24"/>
      <c r="G125" s="23"/>
    </row>
    <row r="126" spans="1:7" ht="12.75">
      <c r="A126" s="14"/>
      <c r="B126" s="5"/>
      <c r="C126" s="28"/>
      <c r="D126" s="28"/>
      <c r="E126" s="28"/>
      <c r="F126" s="24"/>
      <c r="G126" s="23"/>
    </row>
    <row r="127" spans="1:7" ht="12.75">
      <c r="A127" s="14"/>
      <c r="B127" s="5"/>
      <c r="C127" s="28"/>
      <c r="D127" s="28"/>
      <c r="E127" s="28"/>
      <c r="F127" s="24"/>
      <c r="G127" s="23"/>
    </row>
    <row r="128" spans="1:7" ht="12.75">
      <c r="A128" s="14"/>
      <c r="B128" s="5"/>
      <c r="C128" s="28"/>
      <c r="D128" s="28"/>
      <c r="E128" s="28"/>
      <c r="F128" s="24"/>
      <c r="G128" s="23"/>
    </row>
    <row r="129" spans="1:7" ht="12.75">
      <c r="A129" s="14"/>
      <c r="B129" s="5"/>
      <c r="C129" s="28"/>
      <c r="D129" s="28"/>
      <c r="E129" s="28"/>
      <c r="F129" s="24"/>
      <c r="G129" s="23"/>
    </row>
    <row r="130" spans="1:7" ht="12.75">
      <c r="A130" s="14"/>
      <c r="B130" s="5"/>
      <c r="C130" s="28"/>
      <c r="D130" s="28"/>
      <c r="E130" s="28"/>
      <c r="F130" s="24"/>
      <c r="G130" s="23"/>
    </row>
    <row r="131" spans="1:7" ht="12.75">
      <c r="A131" s="14"/>
      <c r="B131" s="5"/>
      <c r="C131" s="28"/>
      <c r="D131" s="28"/>
      <c r="E131" s="28"/>
      <c r="F131" s="24"/>
      <c r="G131" s="23"/>
    </row>
    <row r="132" spans="1:7" ht="12.75">
      <c r="A132" s="14"/>
      <c r="B132" s="5"/>
      <c r="C132" s="28"/>
      <c r="D132" s="28"/>
      <c r="E132" s="28"/>
      <c r="F132" s="24"/>
      <c r="G132" s="23"/>
    </row>
    <row r="133" spans="1:7" ht="12.75">
      <c r="A133" s="14"/>
      <c r="B133" s="5"/>
      <c r="C133" s="28"/>
      <c r="D133" s="28"/>
      <c r="E133" s="28"/>
      <c r="F133" s="24"/>
      <c r="G133" s="23"/>
    </row>
    <row r="134" spans="1:7" ht="12.75">
      <c r="A134" s="14"/>
      <c r="B134" s="5"/>
      <c r="C134" s="28"/>
      <c r="D134" s="28"/>
      <c r="E134" s="28"/>
      <c r="F134" s="24"/>
      <c r="G134" s="23"/>
    </row>
    <row r="135" spans="1:7" ht="12.75">
      <c r="A135" s="14"/>
      <c r="B135" s="5"/>
      <c r="C135" s="28"/>
      <c r="D135" s="28"/>
      <c r="E135" s="28"/>
      <c r="F135" s="24"/>
      <c r="G135" s="23"/>
    </row>
    <row r="136" spans="1:7" ht="12.75">
      <c r="A136" s="14"/>
      <c r="B136" s="5"/>
      <c r="C136" s="28"/>
      <c r="D136" s="28"/>
      <c r="E136" s="28"/>
      <c r="F136" s="24"/>
      <c r="G136" s="23"/>
    </row>
    <row r="137" spans="1:7" ht="12.75">
      <c r="A137" s="14"/>
      <c r="B137" s="5"/>
      <c r="C137" s="28"/>
      <c r="D137" s="28"/>
      <c r="E137" s="28"/>
      <c r="F137" s="24"/>
      <c r="G137" s="23"/>
    </row>
    <row r="138" spans="1:7" ht="12.75">
      <c r="A138" s="14"/>
      <c r="B138" s="5"/>
      <c r="C138" s="28"/>
      <c r="D138" s="28"/>
      <c r="E138" s="28"/>
      <c r="F138" s="24"/>
      <c r="G138" s="23"/>
    </row>
    <row r="139" spans="1:7" ht="12.75">
      <c r="A139" s="14"/>
      <c r="B139" s="5"/>
      <c r="C139" s="28"/>
      <c r="D139" s="28"/>
      <c r="E139" s="28"/>
      <c r="F139" s="24"/>
      <c r="G139" s="23"/>
    </row>
    <row r="140" spans="1:7" ht="12.75">
      <c r="A140" s="14"/>
      <c r="B140" s="5"/>
      <c r="C140" s="28"/>
      <c r="D140" s="28"/>
      <c r="E140" s="28"/>
      <c r="F140" s="24"/>
      <c r="G140" s="23"/>
    </row>
    <row r="141" spans="1:7" ht="12.75">
      <c r="A141" s="14"/>
      <c r="B141" s="5"/>
      <c r="C141" s="28"/>
      <c r="D141" s="28"/>
      <c r="E141" s="28"/>
      <c r="F141" s="24"/>
      <c r="G141" s="23"/>
    </row>
    <row r="142" spans="1:7" ht="12.75">
      <c r="A142" s="14"/>
      <c r="B142" s="5"/>
      <c r="C142" s="28"/>
      <c r="D142" s="28"/>
      <c r="E142" s="28"/>
      <c r="F142" s="24"/>
      <c r="G142" s="23"/>
    </row>
    <row r="143" spans="1:7" ht="12.75">
      <c r="A143" s="14"/>
      <c r="B143" s="5"/>
      <c r="C143" s="28"/>
      <c r="D143" s="28"/>
      <c r="E143" s="28"/>
      <c r="F143" s="24"/>
      <c r="G143" s="23"/>
    </row>
    <row r="144" spans="1:7" ht="12.75">
      <c r="A144" s="14"/>
      <c r="B144" s="5"/>
      <c r="C144" s="28"/>
      <c r="D144" s="28"/>
      <c r="E144" s="28"/>
      <c r="F144" s="24"/>
      <c r="G144" s="23"/>
    </row>
    <row r="145" spans="1:7" ht="12.75">
      <c r="A145" s="14"/>
      <c r="B145" s="5"/>
      <c r="C145" s="28"/>
      <c r="D145" s="28"/>
      <c r="E145" s="28"/>
      <c r="F145" s="24"/>
      <c r="G145" s="23"/>
    </row>
    <row r="146" spans="1:7" ht="12.75">
      <c r="A146" s="14"/>
      <c r="B146" s="5"/>
      <c r="C146" s="28"/>
      <c r="D146" s="28"/>
      <c r="E146" s="28"/>
      <c r="F146" s="24"/>
      <c r="G146" s="23"/>
    </row>
    <row r="147" spans="1:7" ht="12.75">
      <c r="A147" s="14"/>
      <c r="B147" s="5"/>
      <c r="C147" s="28"/>
      <c r="D147" s="28"/>
      <c r="E147" s="28"/>
      <c r="F147" s="24"/>
      <c r="G147" s="23"/>
    </row>
    <row r="148" spans="1:7" ht="12.75">
      <c r="A148" s="14"/>
      <c r="B148" s="5"/>
      <c r="C148" s="28"/>
      <c r="D148" s="28"/>
      <c r="E148" s="28"/>
      <c r="F148" s="24"/>
      <c r="G148" s="23"/>
    </row>
    <row r="149" spans="1:7" ht="12.75">
      <c r="A149" s="14"/>
      <c r="B149" s="5"/>
      <c r="C149" s="28"/>
      <c r="D149" s="28"/>
      <c r="E149" s="28"/>
      <c r="F149" s="24"/>
      <c r="G149" s="23"/>
    </row>
    <row r="150" spans="1:7" ht="12.75">
      <c r="A150" s="14"/>
      <c r="B150" s="5"/>
      <c r="C150" s="28"/>
      <c r="D150" s="28"/>
      <c r="E150" s="28"/>
      <c r="F150" s="24"/>
      <c r="G150" s="23"/>
    </row>
  </sheetData>
  <printOptions horizontalCentered="1"/>
  <pageMargins left="0.1968503937007874" right="0.1968503937007874" top="0.5905511811023623" bottom="0.5905511811023623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6"/>
  <sheetViews>
    <sheetView tabSelected="1" workbookViewId="0" topLeftCell="A1">
      <selection activeCell="B3" sqref="B3"/>
    </sheetView>
  </sheetViews>
  <sheetFormatPr defaultColWidth="9.00390625" defaultRowHeight="12.75"/>
  <cols>
    <col min="1" max="1" width="9.125" style="3" customWidth="1"/>
    <col min="2" max="2" width="57.625" style="0" customWidth="1"/>
    <col min="3" max="4" width="9.125" style="3" customWidth="1"/>
  </cols>
  <sheetData>
    <row r="1" ht="12.75">
      <c r="B1" s="49" t="s">
        <v>169</v>
      </c>
    </row>
    <row r="2" ht="12.75">
      <c r="B2" s="49" t="s">
        <v>170</v>
      </c>
    </row>
    <row r="3" ht="12.75">
      <c r="B3" s="151" t="s">
        <v>251</v>
      </c>
    </row>
    <row r="5" ht="12.75">
      <c r="B5" s="42" t="s">
        <v>123</v>
      </c>
    </row>
    <row r="6" ht="12.75">
      <c r="B6" s="42" t="s">
        <v>64</v>
      </c>
    </row>
    <row r="8" spans="1:4" ht="12.75">
      <c r="A8" s="68" t="s">
        <v>67</v>
      </c>
      <c r="B8" s="20" t="s">
        <v>0</v>
      </c>
      <c r="C8" s="26" t="s">
        <v>30</v>
      </c>
      <c r="D8" s="1" t="s">
        <v>3</v>
      </c>
    </row>
    <row r="9" spans="1:4" ht="12.75">
      <c r="A9" s="69" t="s">
        <v>68</v>
      </c>
      <c r="B9" s="54"/>
      <c r="C9" s="27" t="s">
        <v>31</v>
      </c>
      <c r="D9" s="2" t="s">
        <v>4</v>
      </c>
    </row>
    <row r="10" spans="1:4" ht="12.75" hidden="1">
      <c r="A10" s="70">
        <v>1</v>
      </c>
      <c r="B10" s="19">
        <v>2</v>
      </c>
      <c r="C10" s="9">
        <v>3</v>
      </c>
      <c r="D10" s="43">
        <v>5</v>
      </c>
    </row>
    <row r="11" spans="1:4" ht="12.75">
      <c r="A11" s="13">
        <v>1</v>
      </c>
      <c r="B11" s="79" t="s">
        <v>5</v>
      </c>
      <c r="C11" s="58">
        <v>100</v>
      </c>
      <c r="D11" s="16">
        <f>SUM(D13)</f>
        <v>4260</v>
      </c>
    </row>
    <row r="12" spans="1:4" ht="12.75">
      <c r="A12" s="7"/>
      <c r="B12" s="80" t="s">
        <v>6</v>
      </c>
      <c r="C12" s="59"/>
      <c r="D12" s="17"/>
    </row>
    <row r="13" spans="1:4" ht="12.75">
      <c r="A13" s="4" t="s">
        <v>69</v>
      </c>
      <c r="B13" s="51" t="s">
        <v>124</v>
      </c>
      <c r="C13" s="4">
        <v>106</v>
      </c>
      <c r="D13" s="4">
        <v>4260</v>
      </c>
    </row>
    <row r="14" spans="1:4" s="76" customFormat="1" ht="12.75">
      <c r="A14" s="81">
        <v>2</v>
      </c>
      <c r="B14" s="37" t="s">
        <v>144</v>
      </c>
      <c r="C14" s="81">
        <v>400</v>
      </c>
      <c r="D14" s="81">
        <f>SUM(D15)</f>
        <v>25</v>
      </c>
    </row>
    <row r="15" spans="1:4" ht="12.75">
      <c r="A15" s="4" t="s">
        <v>83</v>
      </c>
      <c r="B15" s="51" t="s">
        <v>145</v>
      </c>
      <c r="C15" s="4">
        <v>403</v>
      </c>
      <c r="D15" s="4">
        <v>25</v>
      </c>
    </row>
    <row r="16" spans="1:4" s="76" customFormat="1" ht="12.75">
      <c r="A16" s="81">
        <v>3</v>
      </c>
      <c r="B16" s="37" t="s">
        <v>146</v>
      </c>
      <c r="C16" s="81">
        <v>500</v>
      </c>
      <c r="D16" s="81">
        <f>SUM(D17)</f>
        <v>248</v>
      </c>
    </row>
    <row r="17" spans="1:4" ht="12.75">
      <c r="A17" s="4" t="s">
        <v>148</v>
      </c>
      <c r="B17" s="51" t="s">
        <v>147</v>
      </c>
      <c r="C17" s="4">
        <v>501</v>
      </c>
      <c r="D17" s="1">
        <v>248</v>
      </c>
    </row>
    <row r="18" spans="1:4" s="76" customFormat="1" ht="12.75">
      <c r="A18" s="82">
        <v>4</v>
      </c>
      <c r="B18" s="52" t="s">
        <v>164</v>
      </c>
      <c r="C18" s="88">
        <v>1200</v>
      </c>
      <c r="D18" s="82">
        <f>SUM(D21)</f>
        <v>10147</v>
      </c>
    </row>
    <row r="19" spans="1:4" s="76" customFormat="1" ht="12.75">
      <c r="A19" s="84"/>
      <c r="B19" s="33" t="s">
        <v>165</v>
      </c>
      <c r="C19" s="89"/>
      <c r="D19" s="83"/>
    </row>
    <row r="20" spans="1:4" ht="12.75">
      <c r="A20" s="85" t="s">
        <v>149</v>
      </c>
      <c r="B20" s="51" t="s">
        <v>125</v>
      </c>
      <c r="C20" s="4">
        <v>1201</v>
      </c>
      <c r="D20" s="2"/>
    </row>
    <row r="21" spans="1:4" ht="12.75">
      <c r="A21" s="4" t="s">
        <v>150</v>
      </c>
      <c r="B21" s="51" t="s">
        <v>126</v>
      </c>
      <c r="C21" s="4">
        <v>1202</v>
      </c>
      <c r="D21" s="4">
        <v>10147</v>
      </c>
    </row>
    <row r="22" spans="1:4" s="76" customFormat="1" ht="12.75">
      <c r="A22" s="82">
        <v>5</v>
      </c>
      <c r="B22" s="52" t="s">
        <v>166</v>
      </c>
      <c r="C22" s="82">
        <v>1300</v>
      </c>
      <c r="D22" s="82">
        <f>SUM(D25)</f>
        <v>259</v>
      </c>
    </row>
    <row r="23" spans="1:4" s="76" customFormat="1" ht="12.75">
      <c r="A23" s="83"/>
      <c r="B23" s="53" t="s">
        <v>167</v>
      </c>
      <c r="C23" s="83"/>
      <c r="D23" s="83"/>
    </row>
    <row r="24" spans="1:4" s="76" customFormat="1" ht="12.75" hidden="1">
      <c r="A24" s="77"/>
      <c r="B24" s="42"/>
      <c r="C24" s="77"/>
      <c r="D24" s="77"/>
    </row>
    <row r="25" spans="1:4" ht="12.75">
      <c r="A25" s="4" t="s">
        <v>151</v>
      </c>
      <c r="B25" s="51" t="s">
        <v>127</v>
      </c>
      <c r="C25" s="4">
        <v>1303</v>
      </c>
      <c r="D25" s="4">
        <v>259</v>
      </c>
    </row>
    <row r="26" spans="1:4" s="76" customFormat="1" ht="12.75">
      <c r="A26" s="81">
        <v>6</v>
      </c>
      <c r="B26" s="37" t="s">
        <v>45</v>
      </c>
      <c r="C26" s="81">
        <v>1400</v>
      </c>
      <c r="D26" s="81">
        <f>SUM(D27,D28)</f>
        <v>2005</v>
      </c>
    </row>
    <row r="27" spans="1:4" ht="12.75">
      <c r="A27" s="4" t="s">
        <v>152</v>
      </c>
      <c r="B27" s="51" t="s">
        <v>128</v>
      </c>
      <c r="C27" s="4">
        <v>1402</v>
      </c>
      <c r="D27" s="4">
        <v>207</v>
      </c>
    </row>
    <row r="28" spans="1:4" ht="12.75">
      <c r="A28" s="4" t="s">
        <v>153</v>
      </c>
      <c r="B28" s="51" t="s">
        <v>129</v>
      </c>
      <c r="C28" s="4">
        <v>1407</v>
      </c>
      <c r="D28" s="4">
        <v>1798</v>
      </c>
    </row>
    <row r="29" spans="1:4" s="76" customFormat="1" ht="12.75">
      <c r="A29" s="81">
        <v>7</v>
      </c>
      <c r="B29" s="37" t="s">
        <v>130</v>
      </c>
      <c r="C29" s="81">
        <v>1500</v>
      </c>
      <c r="D29" s="81"/>
    </row>
    <row r="30" spans="1:4" ht="12.75">
      <c r="A30" s="4" t="s">
        <v>154</v>
      </c>
      <c r="B30" s="51" t="s">
        <v>131</v>
      </c>
      <c r="C30" s="4">
        <v>1503</v>
      </c>
      <c r="D30" s="4"/>
    </row>
    <row r="31" spans="1:4" s="76" customFormat="1" ht="12.75">
      <c r="A31" s="81">
        <v>8</v>
      </c>
      <c r="B31" s="37" t="s">
        <v>132</v>
      </c>
      <c r="C31" s="81">
        <v>1600</v>
      </c>
      <c r="D31" s="81">
        <f>SUM(D32)</f>
        <v>217</v>
      </c>
    </row>
    <row r="32" spans="1:4" ht="12.75">
      <c r="A32" s="4" t="s">
        <v>155</v>
      </c>
      <c r="B32" s="51" t="s">
        <v>133</v>
      </c>
      <c r="C32" s="4">
        <v>1603</v>
      </c>
      <c r="D32" s="4">
        <v>217</v>
      </c>
    </row>
    <row r="33" spans="1:4" s="76" customFormat="1" ht="12.75">
      <c r="A33" s="81">
        <v>9</v>
      </c>
      <c r="B33" s="37" t="s">
        <v>134</v>
      </c>
      <c r="C33" s="81">
        <v>1700</v>
      </c>
      <c r="D33" s="81">
        <f>SUM(D34,D35)</f>
        <v>400</v>
      </c>
    </row>
    <row r="34" spans="1:4" ht="12.75">
      <c r="A34" s="85" t="s">
        <v>156</v>
      </c>
      <c r="B34" s="51" t="s">
        <v>138</v>
      </c>
      <c r="C34" s="4">
        <v>1701</v>
      </c>
      <c r="D34" s="4">
        <v>350</v>
      </c>
    </row>
    <row r="35" spans="1:4" ht="12.75">
      <c r="A35" s="4" t="s">
        <v>157</v>
      </c>
      <c r="B35" s="51" t="s">
        <v>135</v>
      </c>
      <c r="C35" s="4">
        <v>1703</v>
      </c>
      <c r="D35" s="4">
        <v>50</v>
      </c>
    </row>
    <row r="36" spans="1:4" s="76" customFormat="1" ht="12.75">
      <c r="A36" s="81">
        <v>10</v>
      </c>
      <c r="B36" s="37" t="s">
        <v>136</v>
      </c>
      <c r="C36" s="81">
        <v>1800</v>
      </c>
      <c r="D36" s="81">
        <f>SUM(D37,D38,D39)</f>
        <v>760</v>
      </c>
    </row>
    <row r="37" spans="1:4" ht="12.75">
      <c r="A37" s="4" t="s">
        <v>158</v>
      </c>
      <c r="B37" s="51" t="s">
        <v>137</v>
      </c>
      <c r="C37" s="4">
        <v>1802</v>
      </c>
      <c r="D37" s="4">
        <v>240</v>
      </c>
    </row>
    <row r="38" spans="1:4" ht="12.75">
      <c r="A38" s="4" t="s">
        <v>159</v>
      </c>
      <c r="B38" s="51" t="s">
        <v>139</v>
      </c>
      <c r="C38" s="4">
        <v>1803</v>
      </c>
      <c r="D38" s="4">
        <v>200</v>
      </c>
    </row>
    <row r="39" spans="1:4" ht="12.75">
      <c r="A39" s="4" t="s">
        <v>160</v>
      </c>
      <c r="B39" s="51" t="s">
        <v>140</v>
      </c>
      <c r="C39" s="4">
        <v>1806</v>
      </c>
      <c r="D39" s="4">
        <v>320</v>
      </c>
    </row>
    <row r="40" spans="1:4" s="76" customFormat="1" ht="12.75">
      <c r="A40" s="81">
        <v>11</v>
      </c>
      <c r="B40" s="37" t="s">
        <v>88</v>
      </c>
      <c r="C40" s="81">
        <v>3000</v>
      </c>
      <c r="D40" s="81">
        <f>SUM(D41,D43)</f>
        <v>2700</v>
      </c>
    </row>
    <row r="41" spans="1:4" ht="12.75">
      <c r="A41" s="4" t="s">
        <v>161</v>
      </c>
      <c r="B41" s="51" t="s">
        <v>141</v>
      </c>
      <c r="C41" s="4">
        <v>3001</v>
      </c>
      <c r="D41" s="4">
        <v>240</v>
      </c>
    </row>
    <row r="42" spans="1:4" ht="12.75">
      <c r="A42" s="4" t="s">
        <v>162</v>
      </c>
      <c r="B42" s="51" t="s">
        <v>142</v>
      </c>
      <c r="C42" s="4">
        <v>3003</v>
      </c>
      <c r="D42" s="4"/>
    </row>
    <row r="43" spans="1:4" ht="13.5" thickBot="1">
      <c r="A43" s="1" t="s">
        <v>163</v>
      </c>
      <c r="B43" s="50" t="s">
        <v>143</v>
      </c>
      <c r="C43" s="1">
        <v>3004</v>
      </c>
      <c r="D43" s="1">
        <v>2460</v>
      </c>
    </row>
    <row r="44" spans="1:4" s="78" customFormat="1" ht="16.5" thickBot="1">
      <c r="A44" s="86"/>
      <c r="B44" s="90" t="s">
        <v>59</v>
      </c>
      <c r="C44" s="87"/>
      <c r="D44" s="91">
        <f>SUM(D40,D36,D33,D31,D26,D22,D18,D16,D14,D11)</f>
        <v>21021</v>
      </c>
    </row>
    <row r="46" spans="1:5" ht="14.25">
      <c r="A46" s="14"/>
      <c r="B46" s="73" t="s">
        <v>168</v>
      </c>
      <c r="C46" s="28"/>
      <c r="D46" s="24"/>
      <c r="E46" s="23"/>
    </row>
  </sheetData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9"/>
  <sheetViews>
    <sheetView workbookViewId="0" topLeftCell="A15">
      <selection activeCell="A20" sqref="A20:IV20"/>
    </sheetView>
  </sheetViews>
  <sheetFormatPr defaultColWidth="9.00390625" defaultRowHeight="12.75"/>
  <cols>
    <col min="2" max="2" width="64.375" style="0" customWidth="1"/>
    <col min="4" max="4" width="9.125" style="3" customWidth="1"/>
  </cols>
  <sheetData>
    <row r="1" spans="1:3" ht="12.75">
      <c r="A1" s="3"/>
      <c r="B1" s="49" t="s">
        <v>169</v>
      </c>
      <c r="C1" s="3"/>
    </row>
    <row r="2" spans="1:3" ht="12.75">
      <c r="A2" s="3"/>
      <c r="B2" s="49" t="s">
        <v>170</v>
      </c>
      <c r="C2" s="3"/>
    </row>
    <row r="3" spans="1:3" ht="12.75">
      <c r="A3" s="3"/>
      <c r="B3" s="49" t="s">
        <v>171</v>
      </c>
      <c r="C3" s="3"/>
    </row>
    <row r="4" spans="1:3" ht="12.75">
      <c r="A4" s="3"/>
      <c r="C4" s="3"/>
    </row>
    <row r="5" spans="1:3" ht="12.75">
      <c r="A5" s="3"/>
      <c r="B5" s="42" t="s">
        <v>172</v>
      </c>
      <c r="C5" s="3"/>
    </row>
    <row r="6" spans="1:3" ht="12.75">
      <c r="A6" s="3"/>
      <c r="B6" s="42" t="s">
        <v>64</v>
      </c>
      <c r="C6" s="3"/>
    </row>
    <row r="7" spans="1:3" ht="12.75">
      <c r="A7" s="3"/>
      <c r="C7" s="3"/>
    </row>
    <row r="8" spans="1:4" ht="12.75">
      <c r="A8" s="68" t="s">
        <v>67</v>
      </c>
      <c r="B8" s="20" t="s">
        <v>0</v>
      </c>
      <c r="C8" s="26" t="s">
        <v>174</v>
      </c>
      <c r="D8" s="1" t="s">
        <v>3</v>
      </c>
    </row>
    <row r="9" spans="1:4" ht="12.75">
      <c r="A9" s="69" t="s">
        <v>68</v>
      </c>
      <c r="B9" s="21" t="s">
        <v>173</v>
      </c>
      <c r="C9" s="27" t="s">
        <v>175</v>
      </c>
      <c r="D9" s="2" t="s">
        <v>4</v>
      </c>
    </row>
    <row r="10" spans="1:4" s="78" customFormat="1" ht="15.75">
      <c r="A10" s="93">
        <v>1</v>
      </c>
      <c r="B10" s="93" t="s">
        <v>176</v>
      </c>
      <c r="C10" s="93">
        <v>100000</v>
      </c>
      <c r="D10" s="94">
        <f>SUM(D11,D20)</f>
        <v>20871</v>
      </c>
    </row>
    <row r="11" spans="1:4" s="100" customFormat="1" ht="15.75">
      <c r="A11" s="98" t="s">
        <v>69</v>
      </c>
      <c r="B11" s="98" t="s">
        <v>177</v>
      </c>
      <c r="C11" s="98">
        <v>110000</v>
      </c>
      <c r="D11" s="99">
        <f>SUM(D12,D13,D14,D15,D17,D19,D18)</f>
        <v>18278</v>
      </c>
    </row>
    <row r="12" spans="1:4" ht="12.75">
      <c r="A12" s="51" t="s">
        <v>70</v>
      </c>
      <c r="B12" s="51" t="s">
        <v>7</v>
      </c>
      <c r="C12" s="51">
        <v>110100</v>
      </c>
      <c r="D12" s="19">
        <v>1840</v>
      </c>
    </row>
    <row r="13" spans="1:4" ht="12.75">
      <c r="A13" s="51" t="s">
        <v>72</v>
      </c>
      <c r="B13" s="51" t="s">
        <v>9</v>
      </c>
      <c r="C13" s="51">
        <v>110200</v>
      </c>
      <c r="D13" s="19">
        <v>952</v>
      </c>
    </row>
    <row r="14" spans="1:4" ht="12.75">
      <c r="A14" s="51" t="s">
        <v>75</v>
      </c>
      <c r="B14" s="51" t="s">
        <v>12</v>
      </c>
      <c r="C14" s="51">
        <v>110300</v>
      </c>
      <c r="D14" s="19">
        <v>150</v>
      </c>
    </row>
    <row r="15" spans="1:4" ht="12.75">
      <c r="A15" s="51" t="s">
        <v>181</v>
      </c>
      <c r="B15" s="51" t="s">
        <v>13</v>
      </c>
      <c r="C15" s="51">
        <v>110400</v>
      </c>
      <c r="D15" s="19">
        <v>10</v>
      </c>
    </row>
    <row r="16" spans="1:4" ht="12.75" hidden="1">
      <c r="A16" s="51" t="s">
        <v>182</v>
      </c>
      <c r="B16" s="51" t="s">
        <v>14</v>
      </c>
      <c r="C16" s="51"/>
      <c r="D16" s="19"/>
    </row>
    <row r="17" spans="1:4" ht="12.75">
      <c r="A17" s="51" t="s">
        <v>182</v>
      </c>
      <c r="B17" s="51" t="s">
        <v>15</v>
      </c>
      <c r="C17" s="51">
        <v>110600</v>
      </c>
      <c r="D17" s="19">
        <v>111</v>
      </c>
    </row>
    <row r="18" spans="1:4" ht="12.75">
      <c r="A18" s="51" t="s">
        <v>183</v>
      </c>
      <c r="B18" s="51" t="s">
        <v>16</v>
      </c>
      <c r="C18" s="51">
        <v>110700</v>
      </c>
      <c r="D18" s="19">
        <v>136</v>
      </c>
    </row>
    <row r="19" spans="1:4" ht="12.75">
      <c r="A19" s="95" t="s">
        <v>184</v>
      </c>
      <c r="B19" s="51" t="s">
        <v>17</v>
      </c>
      <c r="C19" s="51">
        <v>111000</v>
      </c>
      <c r="D19" s="19">
        <v>15079</v>
      </c>
    </row>
    <row r="20" spans="1:4" s="100" customFormat="1" ht="15.75">
      <c r="A20" s="98" t="s">
        <v>185</v>
      </c>
      <c r="B20" s="98" t="s">
        <v>178</v>
      </c>
      <c r="C20" s="98">
        <v>130000</v>
      </c>
      <c r="D20" s="99">
        <f>SUM(D21,D22,D23)</f>
        <v>2593</v>
      </c>
    </row>
    <row r="21" spans="1:4" ht="12.75">
      <c r="A21" s="51" t="s">
        <v>186</v>
      </c>
      <c r="B21" s="51" t="s">
        <v>40</v>
      </c>
      <c r="C21" s="51">
        <v>130100</v>
      </c>
      <c r="D21" s="19">
        <v>248</v>
      </c>
    </row>
    <row r="22" spans="1:4" ht="12.75">
      <c r="A22" s="51" t="s">
        <v>187</v>
      </c>
      <c r="B22" s="51" t="s">
        <v>179</v>
      </c>
      <c r="C22" s="51">
        <v>130210</v>
      </c>
      <c r="D22" s="19">
        <v>150</v>
      </c>
    </row>
    <row r="23" spans="1:4" ht="12.75">
      <c r="A23" s="51" t="s">
        <v>188</v>
      </c>
      <c r="B23" s="51" t="s">
        <v>44</v>
      </c>
      <c r="C23" s="51">
        <v>130300</v>
      </c>
      <c r="D23" s="19">
        <v>2195</v>
      </c>
    </row>
    <row r="24" spans="1:4" s="78" customFormat="1" ht="15.75">
      <c r="A24" s="93">
        <v>2</v>
      </c>
      <c r="B24" s="93" t="s">
        <v>180</v>
      </c>
      <c r="C24" s="93">
        <v>200000</v>
      </c>
      <c r="D24" s="94">
        <f>SUM(D25)</f>
        <v>150</v>
      </c>
    </row>
    <row r="25" spans="1:4" ht="12.75">
      <c r="A25" s="51" t="s">
        <v>83</v>
      </c>
      <c r="B25" s="51" t="s">
        <v>18</v>
      </c>
      <c r="C25" s="51">
        <v>240100</v>
      </c>
      <c r="D25" s="19">
        <v>150</v>
      </c>
    </row>
    <row r="26" spans="1:4" ht="12.75">
      <c r="A26" s="51"/>
      <c r="B26" s="51" t="s">
        <v>19</v>
      </c>
      <c r="C26" s="51"/>
      <c r="D26" s="19"/>
    </row>
    <row r="27" spans="1:4" s="92" customFormat="1" ht="18.75">
      <c r="A27" s="96"/>
      <c r="B27" s="96" t="s">
        <v>189</v>
      </c>
      <c r="C27" s="96"/>
      <c r="D27" s="97">
        <f>SUM(D10,D24)</f>
        <v>21021</v>
      </c>
    </row>
    <row r="28" spans="1:4" ht="12.75">
      <c r="A28" s="5"/>
      <c r="B28" s="5"/>
      <c r="C28" s="5"/>
      <c r="D28" s="23"/>
    </row>
    <row r="29" spans="1:5" ht="14.25">
      <c r="A29" s="14"/>
      <c r="B29" s="73" t="s">
        <v>89</v>
      </c>
      <c r="C29" s="28"/>
      <c r="D29" s="24"/>
      <c r="E29" s="23"/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</dc:creator>
  <cp:keywords/>
  <dc:description/>
  <cp:lastModifiedBy>Татьяна Григорьевна</cp:lastModifiedBy>
  <cp:lastPrinted>2001-12-04T09:23:55Z</cp:lastPrinted>
  <dcterms:created xsi:type="dcterms:W3CDTF">2001-11-23T11:26:15Z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