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'Лист1'!$A$1:$P$160</definedName>
  </definedNames>
  <calcPr fullCalcOnLoad="1"/>
</workbook>
</file>

<file path=xl/sharedStrings.xml><?xml version="1.0" encoding="utf-8"?>
<sst xmlns="http://schemas.openxmlformats.org/spreadsheetml/2006/main" count="480" uniqueCount="276">
  <si>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</si>
  <si>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</si>
  <si>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</si>
  <si>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</si>
  <si>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</si>
  <si>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</si>
  <si>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</si>
  <si>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</si>
  <si>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</si>
  <si>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</si>
  <si>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</si>
  <si>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</si>
  <si>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</si>
  <si>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</si>
  <si>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</si>
  <si>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</si>
  <si>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</si>
  <si>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</si>
  <si>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</si>
  <si>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</si>
  <si>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</si>
  <si>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</si>
  <si>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</si>
  <si>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</si>
  <si>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</si>
  <si>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</si>
  <si>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</si>
  <si>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</si>
  <si>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</si>
  <si>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</si>
  <si>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</si>
  <si>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</si>
  <si>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</si>
  <si>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</si>
  <si>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</si>
  <si>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</si>
  <si>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</si>
  <si>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</si>
  <si>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</si>
  <si>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</si>
  <si>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</si>
  <si>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</si>
  <si>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</si>
  <si>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</si>
  <si>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</si>
  <si>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</si>
  <si>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</si>
  <si>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</si>
  <si>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</si>
  <si>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</si>
  <si>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</si>
  <si>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</si>
  <si>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</si>
  <si>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</si>
  <si>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</si>
  <si>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</si>
  <si>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</si>
  <si>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</si>
  <si>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</si>
  <si>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</si>
  <si>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</si>
  <si>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</si>
  <si>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</si>
  <si>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</si>
  <si>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</si>
  <si>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</si>
  <si>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</si>
  <si>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</si>
  <si>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</si>
  <si>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</si>
  <si>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</si>
  <si>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</si>
  <si>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</si>
  <si>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</si>
  <si>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</si>
  <si>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</si>
  <si>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</si>
  <si>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</si>
  <si>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</si>
  <si>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</si>
  <si>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</si>
  <si>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</si>
  <si>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</si>
  <si>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</si>
  <si>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</si>
  <si>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</si>
  <si>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</si>
  <si>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</si>
  <si>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</si>
  <si>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</si>
  <si>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</si>
  <si>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</si>
  <si>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</si>
  <si>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</si>
  <si>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</si>
  <si>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</si>
  <si>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</si>
  <si>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</si>
  <si>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</si>
  <si>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</si>
  <si>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</si>
  <si>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</si>
  <si>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</si>
  <si>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</si>
  <si>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</si>
  <si>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</si>
  <si>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</si>
  <si>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</si>
  <si>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</si>
  <si>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</si>
  <si>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</si>
  <si>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</si>
  <si>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</si>
  <si>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</si>
  <si>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</si>
  <si>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</si>
  <si>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</si>
  <si>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</si>
  <si>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</si>
  <si>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</si>
  <si>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</si>
  <si>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</si>
  <si>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</si>
  <si>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</si>
  <si>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</si>
  <si>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</si>
  <si>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</si>
  <si>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</si>
  <si>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</si>
  <si>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</si>
  <si>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</si>
  <si>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</si>
  <si>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</si>
  <si>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</si>
  <si>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</si>
  <si>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</si>
  <si>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</si>
  <si>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</si>
  <si>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</si>
  <si>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</si>
  <si>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</si>
  <si>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</si>
  <si>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</si>
  <si>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</si>
  <si>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</si>
  <si>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</si>
  <si>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</si>
  <si>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</si>
  <si>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</si>
  <si>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</si>
  <si>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</si>
  <si>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</si>
  <si>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</si>
  <si>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</si>
  <si>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</si>
  <si>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</si>
  <si>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</si>
  <si>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</si>
  <si>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</si>
  <si>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</si>
  <si>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</si>
  <si>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</si>
  <si>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</si>
  <si>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</si>
  <si>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</si>
  <si>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</si>
  <si>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</si>
  <si>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</si>
  <si>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</si>
  <si>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</si>
  <si>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</si>
  <si>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</si>
  <si>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</si>
  <si>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</si>
  <si>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</si>
  <si>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</si>
  <si>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</si>
  <si>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</si>
  <si>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</si>
  <si>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</si>
  <si>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</si>
  <si>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</si>
  <si>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</si>
  <si>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</si>
  <si>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</si>
  <si>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</si>
  <si>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</si>
  <si>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</si>
  <si>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</si>
  <si>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</si>
  <si>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</si>
  <si>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</si>
  <si>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</si>
  <si>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</si>
  <si>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</si>
  <si>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</si>
  <si>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</si>
  <si>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</si>
  <si>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</si>
  <si>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</si>
  <si>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</si>
  <si>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</si>
  <si>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</si>
  <si>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Глава Местной Администрации МО Волковское                                         А.М. Мигас</t>
  </si>
  <si>
    <t xml:space="preserve">                         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</si>
  <si>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</si>
  <si>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</si>
  <si>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</si>
  <si>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</si>
  <si>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</si>
  <si>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</si>
  <si>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</si>
  <si>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</si>
  <si>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</si>
  <si>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</si>
  <si>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</si>
  <si>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</si>
  <si>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</si>
  <si>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</si>
  <si>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</si>
  <si>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</si>
  <si>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</si>
  <si>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ОБРАЗОВАНИЯ САНКТ-ПЕТЕРБУРГА МУНИЦИПАЛЬНЫЙ ОКРУГ ВОЛКОВСКОЕ НА 2016 год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</si>
  <si>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</si>
  <si>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</si>
  <si>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</si>
  <si>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</si>
  <si>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</si>
  <si>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</si>
  <si>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</si>
  <si>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</si>
  <si>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</si>
  <si>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</si>
  <si>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</si>
  <si>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</si>
  <si>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</si>
  <si>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</si>
  <si>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</si>
  <si>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</si>
  <si>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</si>
  <si>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</si>
  <si>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</si>
  <si>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</si>
  <si>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</si>
  <si>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</si>
  <si>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</si>
  <si>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</si>
  <si>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</si>
  <si>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</si>
  <si>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</si>
  <si>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</si>
  <si>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</si>
  <si>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</si>
  <si>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</si>
  <si>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</si>
  <si>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</si>
  <si>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</si>
  <si>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</si>
  <si>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</si>
  <si>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</si>
  <si>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</si>
  <si>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</si>
  <si>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Приложение 2</t>
  </si>
  <si>
    <t>5.1.7</t>
  </si>
  <si>
    <t>5.1.7.1</t>
  </si>
  <si>
    <t xml:space="preserve">Организация учета зеленых насаждений внутриквартального озеленения на территории </t>
  </si>
  <si>
    <t>муниципального образования</t>
  </si>
  <si>
    <t>6000000153</t>
  </si>
  <si>
    <t xml:space="preserve">Расходы на исполнение государственного полномочия Санкт-Петербурга по составлению протоколов </t>
  </si>
  <si>
    <t>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</si>
  <si>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Санкт-Петербурга по организации и </t>
  </si>
  <si>
    <t>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</si>
  <si>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</t>
  </si>
  <si>
    <t>на содержание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</si>
  <si>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</si>
  <si>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 xml:space="preserve">  от 14.04.2016 № 10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</si>
</sst>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4"/>
  <sheetViews>
    <sheetView tabSelected="1" view="pageBreakPreview" zoomScale="120" zoomScaleSheetLayoutView="120" zoomScalePageLayoutView="0" workbookViewId="0" topLeftCell="A1">
      <selection activeCell="J6" sqref="J6:P10"/>
    </sheetView>
  </sheetViews>
  <sheetFormatPr defaultColWidth="9.00390625" defaultRowHeight="12.75"/>
  <cols>
    <col min="1" max="1" width="6.50390625" style="6" customWidth="1"/>
    <col min="2" max="2" width="80.50390625" style="0" customWidth="1"/>
    <col min="3" max="3" width="5.50390625" style="0" customWidth="1"/>
    <col min="4" max="4" width="9.00390625" style="0" customWidth="1"/>
    <col min="5" max="5" width="10.625" style="0" customWidth="1"/>
    <col min="6" max="6" width="8.00390625" style="4" customWidth="1"/>
    <col min="7" max="7" width="5.625" style="3" hidden="1" customWidth="1"/>
    <col min="8" max="8" width="10.00390625" style="3" customWidth="1"/>
    <col min="9" max="9" width="2.50390625" style="3" customWidth="1"/>
    <col min="10" max="10" width="5.625" style="0" customWidth="1"/>
    <col min="11" max="11" width="5.50390625" style="0" customWidth="1"/>
    <col min="12" max="12" width="5.625" style="0" customWidth="1"/>
    <col min="13" max="13" width="6.125" style="0" customWidth="1"/>
    <col min="14" max="14" width="6.50390625" style="0" customWidth="1"/>
    <col min="15" max="15" width="6.00390625" style="0" customWidth="1"/>
    <col min="16" max="16" width="5.50390625" style="0" customWidth="1"/>
    <col min="17" max="17" width="6.125" style="0" customWidth="1"/>
    <col min="18" max="18" width="7.125" style="0" customWidth="1"/>
    <col min="19" max="19" width="6.50390625" style="0" customWidth="1"/>
    <col min="20" max="20" width="5.50390625" style="0" customWidth="1"/>
    <col min="21" max="21" width="5.625" style="0" customWidth="1"/>
    <col min="22" max="23" width="5.875" style="0" customWidth="1"/>
    <col min="24" max="24" width="5.625" style="0" customWidth="1"/>
    <col min="25" max="26" width="5.50390625" style="0" customWidth="1"/>
  </cols>
  <sheetData>
    <row r="1" spans="2:8" ht="12.75">
      <c r="B1" s="124"/>
      <c r="C1" s="124"/>
      <c r="D1" s="124"/>
      <c r="E1" s="124"/>
      <c r="F1" s="125" t="s">
        <v>262</v>
      </c>
      <c r="G1" s="126"/>
      <c r="H1" s="126"/>
    </row>
    <row r="2" spans="1:27" ht="12" customHeight="1">
      <c r="A2" s="18"/>
      <c r="B2" s="111" t="s">
        <v>220</v>
      </c>
      <c r="C2" s="127"/>
      <c r="D2" s="127"/>
      <c r="E2" s="127"/>
      <c r="F2" s="127"/>
      <c r="G2" s="127"/>
      <c r="H2" s="127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11" t="s">
        <v>275</v>
      </c>
      <c r="C3" s="126"/>
      <c r="D3" s="126"/>
      <c r="E3" s="126"/>
      <c r="F3" s="126"/>
      <c r="G3" s="126"/>
      <c r="H3" s="126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90"/>
      <c r="D4" s="90"/>
      <c r="E4" s="111" t="s">
        <v>204</v>
      </c>
      <c r="F4" s="105"/>
      <c r="G4" s="105"/>
      <c r="H4" s="105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90"/>
      <c r="D5" s="90"/>
      <c r="E5" s="19"/>
      <c r="F5" s="104"/>
      <c r="G5" s="98"/>
      <c r="H5" s="98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102</v>
      </c>
      <c r="B6" s="115" t="s">
        <v>221</v>
      </c>
      <c r="C6" s="116"/>
      <c r="D6" s="116"/>
      <c r="E6" s="116"/>
      <c r="F6" s="28"/>
      <c r="G6" s="29"/>
      <c r="H6" s="29"/>
      <c r="I6" s="22"/>
      <c r="J6" s="106"/>
      <c r="K6" s="107"/>
      <c r="L6" s="107"/>
      <c r="M6" s="107"/>
      <c r="N6" s="107"/>
      <c r="O6" s="107"/>
      <c r="P6" s="10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15" t="s">
        <v>222</v>
      </c>
      <c r="C7" s="116"/>
      <c r="D7" s="116"/>
      <c r="E7" s="116"/>
      <c r="F7" s="28"/>
      <c r="G7" s="29"/>
      <c r="H7" s="29"/>
      <c r="I7" s="22"/>
      <c r="J7" s="107"/>
      <c r="K7" s="107"/>
      <c r="L7" s="107"/>
      <c r="M7" s="107"/>
      <c r="N7" s="107"/>
      <c r="O7" s="107"/>
      <c r="P7" s="10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64</v>
      </c>
      <c r="I8" s="22"/>
      <c r="J8" s="107"/>
      <c r="K8" s="107"/>
      <c r="L8" s="107"/>
      <c r="M8" s="107"/>
      <c r="N8" s="107"/>
      <c r="O8" s="107"/>
      <c r="P8" s="10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08" t="s">
        <v>2</v>
      </c>
      <c r="B9" s="119" t="s">
        <v>0</v>
      </c>
      <c r="C9" s="112" t="s">
        <v>128</v>
      </c>
      <c r="D9" s="112" t="s">
        <v>129</v>
      </c>
      <c r="E9" s="112" t="s">
        <v>130</v>
      </c>
      <c r="F9" s="118" t="s">
        <v>135</v>
      </c>
      <c r="G9" s="103"/>
      <c r="H9" s="112" t="s">
        <v>205</v>
      </c>
      <c r="I9" s="13"/>
      <c r="J9" s="107"/>
      <c r="K9" s="107"/>
      <c r="L9" s="107"/>
      <c r="M9" s="107"/>
      <c r="N9" s="107"/>
      <c r="O9" s="107"/>
      <c r="P9" s="10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09"/>
      <c r="B10" s="120"/>
      <c r="C10" s="122"/>
      <c r="D10" s="113"/>
      <c r="E10" s="113"/>
      <c r="F10" s="113"/>
      <c r="G10" s="103" t="s">
        <v>85</v>
      </c>
      <c r="H10" s="113"/>
      <c r="I10" s="13"/>
      <c r="J10" s="107"/>
      <c r="K10" s="107"/>
      <c r="L10" s="107"/>
      <c r="M10" s="107"/>
      <c r="N10" s="107"/>
      <c r="O10" s="107"/>
      <c r="P10" s="10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0"/>
      <c r="B11" s="121"/>
      <c r="C11" s="123"/>
      <c r="D11" s="114"/>
      <c r="E11" s="114"/>
      <c r="F11" s="114"/>
      <c r="G11" s="103"/>
      <c r="H11" s="114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101</v>
      </c>
      <c r="C12" s="35"/>
      <c r="D12" s="38"/>
      <c r="E12" s="38"/>
      <c r="F12" s="38"/>
      <c r="G12" s="38"/>
      <c r="H12" s="39">
        <f>SUM(H14,H38,H61,H67,H72,H96,H126,H133,H145,H150)</f>
        <v>134000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98</v>
      </c>
      <c r="C13" s="35">
        <v>892</v>
      </c>
      <c r="D13" s="38"/>
      <c r="E13" s="38"/>
      <c r="F13" s="38"/>
      <c r="G13" s="38"/>
      <c r="H13" s="39">
        <f>SUM(H14)</f>
        <v>6185.5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71</v>
      </c>
      <c r="D14" s="38" t="s">
        <v>4</v>
      </c>
      <c r="E14" s="38"/>
      <c r="F14" s="38"/>
      <c r="G14" s="38"/>
      <c r="H14" s="39">
        <f>SUM(H15,H20)</f>
        <v>6185.5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1203.1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65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226</v>
      </c>
      <c r="F17" s="38"/>
      <c r="G17" s="38"/>
      <c r="H17" s="39">
        <f>SUM(H18,H22)</f>
        <v>1203.1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206</v>
      </c>
      <c r="C18" s="57">
        <v>892</v>
      </c>
      <c r="D18" s="61" t="s">
        <v>15</v>
      </c>
      <c r="E18" s="61" t="s">
        <v>226</v>
      </c>
      <c r="F18" s="61" t="s">
        <v>131</v>
      </c>
      <c r="G18" s="38"/>
      <c r="H18" s="62">
        <v>1203.1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207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4982.400000000001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137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136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141</v>
      </c>
      <c r="C23" s="35">
        <v>892</v>
      </c>
      <c r="D23" s="38" t="s">
        <v>7</v>
      </c>
      <c r="E23" s="38" t="s">
        <v>227</v>
      </c>
      <c r="F23" s="38"/>
      <c r="G23" s="38"/>
      <c r="H23" s="39">
        <f>H24</f>
        <v>1027.8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5" customFormat="1" ht="10.5" customHeight="1">
      <c r="A24" s="53" t="s">
        <v>27</v>
      </c>
      <c r="B24" s="55" t="s">
        <v>206</v>
      </c>
      <c r="C24" s="59">
        <v>892</v>
      </c>
      <c r="D24" s="53" t="s">
        <v>7</v>
      </c>
      <c r="E24" s="53" t="s">
        <v>228</v>
      </c>
      <c r="F24" s="53" t="s">
        <v>131</v>
      </c>
      <c r="G24" s="40"/>
      <c r="H24" s="64">
        <v>1027.8</v>
      </c>
      <c r="I24" s="2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85" customFormat="1" ht="10.5" customHeight="1">
      <c r="A25" s="53"/>
      <c r="B25" s="56" t="s">
        <v>207</v>
      </c>
      <c r="C25" s="72"/>
      <c r="D25" s="53"/>
      <c r="E25" s="53"/>
      <c r="F25" s="53"/>
      <c r="G25" s="40"/>
      <c r="H25" s="64"/>
      <c r="I25" s="2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" customFormat="1" ht="11.25" customHeight="1">
      <c r="A26" s="66" t="s">
        <v>29</v>
      </c>
      <c r="B26" s="50" t="s">
        <v>155</v>
      </c>
      <c r="C26" s="50">
        <v>892</v>
      </c>
      <c r="D26" s="66" t="s">
        <v>7</v>
      </c>
      <c r="E26" s="66" t="s">
        <v>229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3" t="s">
        <v>30</v>
      </c>
      <c r="B27" s="55" t="s">
        <v>206</v>
      </c>
      <c r="C27" s="57">
        <v>892</v>
      </c>
      <c r="D27" s="61" t="s">
        <v>7</v>
      </c>
      <c r="E27" s="61" t="s">
        <v>229</v>
      </c>
      <c r="F27" s="61" t="s">
        <v>131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207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142</v>
      </c>
      <c r="B29" s="35" t="s">
        <v>66</v>
      </c>
      <c r="C29" s="35">
        <v>892</v>
      </c>
      <c r="D29" s="38" t="s">
        <v>7</v>
      </c>
      <c r="E29" s="38" t="s">
        <v>230</v>
      </c>
      <c r="F29" s="38"/>
      <c r="G29" s="38"/>
      <c r="H29" s="39">
        <f>H30+H32+H33</f>
        <v>3601.8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143</v>
      </c>
      <c r="B30" s="55" t="s">
        <v>206</v>
      </c>
      <c r="C30" s="57">
        <v>892</v>
      </c>
      <c r="D30" s="61" t="s">
        <v>7</v>
      </c>
      <c r="E30" s="61" t="s">
        <v>230</v>
      </c>
      <c r="F30" s="61" t="s">
        <v>131</v>
      </c>
      <c r="G30" s="38"/>
      <c r="H30" s="62">
        <v>1666.8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207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144</v>
      </c>
      <c r="B32" s="41" t="s">
        <v>219</v>
      </c>
      <c r="C32" s="42">
        <v>892</v>
      </c>
      <c r="D32" s="40" t="s">
        <v>7</v>
      </c>
      <c r="E32" s="40" t="s">
        <v>230</v>
      </c>
      <c r="F32" s="40" t="s">
        <v>22</v>
      </c>
      <c r="G32" s="40"/>
      <c r="H32" s="31">
        <v>1908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145</v>
      </c>
      <c r="B33" s="41" t="s">
        <v>133</v>
      </c>
      <c r="C33" s="42">
        <v>892</v>
      </c>
      <c r="D33" s="40" t="s">
        <v>7</v>
      </c>
      <c r="E33" s="40" t="s">
        <v>230</v>
      </c>
      <c r="F33" s="40" t="s">
        <v>134</v>
      </c>
      <c r="G33" s="40"/>
      <c r="H33" s="31">
        <v>27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103</v>
      </c>
      <c r="C34" s="50">
        <v>892</v>
      </c>
      <c r="D34" s="66" t="s">
        <v>7</v>
      </c>
      <c r="E34" s="66" t="s">
        <v>231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104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6" t="s">
        <v>32</v>
      </c>
      <c r="B36" s="89" t="s">
        <v>133</v>
      </c>
      <c r="C36" s="87">
        <v>892</v>
      </c>
      <c r="D36" s="86" t="s">
        <v>7</v>
      </c>
      <c r="E36" s="86" t="s">
        <v>231</v>
      </c>
      <c r="F36" s="86" t="s">
        <v>134</v>
      </c>
      <c r="G36" s="38"/>
      <c r="H36" s="88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97</v>
      </c>
      <c r="C37" s="35">
        <v>971</v>
      </c>
      <c r="D37" s="40"/>
      <c r="E37" s="40"/>
      <c r="F37" s="40"/>
      <c r="G37" s="40"/>
      <c r="H37" s="39">
        <f>SUM(H39,H58,H61,H67,H72,H96,H126,H133,H145,H150)</f>
        <v>127814.5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23907.999999999993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208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23707.999999999993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209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232</v>
      </c>
      <c r="F41" s="38"/>
      <c r="G41" s="38"/>
      <c r="H41" s="39">
        <f>SUM(H42)</f>
        <v>1203.1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206</v>
      </c>
      <c r="C42" s="57">
        <v>971</v>
      </c>
      <c r="D42" s="61" t="s">
        <v>14</v>
      </c>
      <c r="E42" s="61" t="s">
        <v>232</v>
      </c>
      <c r="F42" s="61" t="s">
        <v>131</v>
      </c>
      <c r="G42" s="40"/>
      <c r="H42" s="62">
        <v>1203.1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207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156</v>
      </c>
      <c r="B44" s="50" t="s">
        <v>67</v>
      </c>
      <c r="C44" s="50">
        <v>971</v>
      </c>
      <c r="D44" s="66" t="s">
        <v>14</v>
      </c>
      <c r="E44" s="66" t="s">
        <v>233</v>
      </c>
      <c r="F44" s="66"/>
      <c r="G44" s="38"/>
      <c r="H44" s="69">
        <f>H46+H48+H49</f>
        <v>19886.499999999996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68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157</v>
      </c>
      <c r="B46" s="55" t="s">
        <v>206</v>
      </c>
      <c r="C46" s="57">
        <v>971</v>
      </c>
      <c r="D46" s="61" t="s">
        <v>14</v>
      </c>
      <c r="E46" s="61" t="s">
        <v>233</v>
      </c>
      <c r="F46" s="61" t="s">
        <v>131</v>
      </c>
      <c r="G46" s="40"/>
      <c r="H46" s="62">
        <v>16561.3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207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158</v>
      </c>
      <c r="B48" s="41" t="s">
        <v>219</v>
      </c>
      <c r="C48" s="42">
        <v>971</v>
      </c>
      <c r="D48" s="40" t="s">
        <v>14</v>
      </c>
      <c r="E48" s="40" t="s">
        <v>233</v>
      </c>
      <c r="F48" s="40" t="s">
        <v>22</v>
      </c>
      <c r="G48" s="40"/>
      <c r="H48" s="31">
        <v>3305.1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159</v>
      </c>
      <c r="B49" s="41" t="s">
        <v>133</v>
      </c>
      <c r="C49" s="42">
        <v>971</v>
      </c>
      <c r="D49" s="40" t="s">
        <v>14</v>
      </c>
      <c r="E49" s="40" t="s">
        <v>233</v>
      </c>
      <c r="F49" s="40" t="s">
        <v>134</v>
      </c>
      <c r="G49" s="40"/>
      <c r="H49" s="31">
        <v>20.1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160</v>
      </c>
      <c r="B50" s="50" t="s">
        <v>268</v>
      </c>
      <c r="C50" s="50">
        <v>971</v>
      </c>
      <c r="D50" s="66" t="s">
        <v>14</v>
      </c>
      <c r="E50" s="66" t="s">
        <v>258</v>
      </c>
      <c r="F50" s="66"/>
      <c r="G50" s="38"/>
      <c r="H50" s="69">
        <f>SUM(H52)</f>
        <v>6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269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161</v>
      </c>
      <c r="B52" s="41" t="s">
        <v>219</v>
      </c>
      <c r="C52" s="42">
        <v>971</v>
      </c>
      <c r="D52" s="40" t="s">
        <v>14</v>
      </c>
      <c r="E52" s="40" t="s">
        <v>258</v>
      </c>
      <c r="F52" s="40" t="s">
        <v>22</v>
      </c>
      <c r="G52" s="40"/>
      <c r="H52" s="31">
        <v>6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210</v>
      </c>
      <c r="B53" s="50" t="s">
        <v>270</v>
      </c>
      <c r="C53" s="50">
        <v>971</v>
      </c>
      <c r="D53" s="66" t="s">
        <v>14</v>
      </c>
      <c r="E53" s="66" t="s">
        <v>259</v>
      </c>
      <c r="F53" s="66"/>
      <c r="G53" s="38"/>
      <c r="H53" s="69">
        <f>H55+H57</f>
        <v>2612.3999999999996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>
      <c r="A54" s="71"/>
      <c r="B54" s="74" t="s">
        <v>271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211</v>
      </c>
      <c r="B55" s="55" t="s">
        <v>206</v>
      </c>
      <c r="C55" s="57">
        <v>971</v>
      </c>
      <c r="D55" s="61" t="s">
        <v>14</v>
      </c>
      <c r="E55" s="61" t="s">
        <v>259</v>
      </c>
      <c r="F55" s="61" t="s">
        <v>131</v>
      </c>
      <c r="G55" s="40"/>
      <c r="H55" s="62">
        <v>2447.7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207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212</v>
      </c>
      <c r="B57" s="41" t="s">
        <v>219</v>
      </c>
      <c r="C57" s="42">
        <v>971</v>
      </c>
      <c r="D57" s="40" t="s">
        <v>14</v>
      </c>
      <c r="E57" s="40" t="s">
        <v>259</v>
      </c>
      <c r="F57" s="40" t="s">
        <v>22</v>
      </c>
      <c r="G57" s="40"/>
      <c r="H57" s="31">
        <v>164.7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162</v>
      </c>
      <c r="B58" s="35" t="s">
        <v>34</v>
      </c>
      <c r="C58" s="35">
        <v>971</v>
      </c>
      <c r="D58" s="38" t="s">
        <v>69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163</v>
      </c>
      <c r="B59" s="35" t="s">
        <v>146</v>
      </c>
      <c r="C59" s="35">
        <v>971</v>
      </c>
      <c r="D59" s="38" t="s">
        <v>69</v>
      </c>
      <c r="E59" s="38" t="s">
        <v>234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164</v>
      </c>
      <c r="B60" s="41" t="s">
        <v>133</v>
      </c>
      <c r="C60" s="42">
        <v>971</v>
      </c>
      <c r="D60" s="40" t="s">
        <v>69</v>
      </c>
      <c r="E60" s="40" t="s">
        <v>234</v>
      </c>
      <c r="F60" s="40" t="s">
        <v>134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93</v>
      </c>
      <c r="B61" s="35" t="s">
        <v>70</v>
      </c>
      <c r="C61" s="35">
        <v>971</v>
      </c>
      <c r="D61" s="38" t="s">
        <v>8</v>
      </c>
      <c r="E61" s="38"/>
      <c r="F61" s="38"/>
      <c r="G61" s="38"/>
      <c r="H61" s="39">
        <f>SUM(H62)</f>
        <v>215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106</v>
      </c>
      <c r="C62" s="50">
        <v>971</v>
      </c>
      <c r="D62" s="66" t="s">
        <v>9</v>
      </c>
      <c r="E62" s="66"/>
      <c r="F62" s="66"/>
      <c r="G62" s="38"/>
      <c r="H62" s="69">
        <f>SUM(H64)</f>
        <v>215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105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108</v>
      </c>
      <c r="C64" s="50">
        <v>971</v>
      </c>
      <c r="D64" s="66" t="s">
        <v>9</v>
      </c>
      <c r="E64" s="66" t="s">
        <v>235</v>
      </c>
      <c r="F64" s="66"/>
      <c r="G64" s="38"/>
      <c r="H64" s="69">
        <f>SUM(H66)</f>
        <v>215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107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219</v>
      </c>
      <c r="C66" s="57">
        <v>971</v>
      </c>
      <c r="D66" s="61" t="s">
        <v>9</v>
      </c>
      <c r="E66" s="61" t="s">
        <v>235</v>
      </c>
      <c r="F66" s="61" t="s">
        <v>22</v>
      </c>
      <c r="G66" s="61"/>
      <c r="H66" s="62">
        <v>215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165</v>
      </c>
      <c r="B67" s="35" t="s">
        <v>91</v>
      </c>
      <c r="C67" s="35">
        <v>971</v>
      </c>
      <c r="D67" s="38" t="s">
        <v>90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92</v>
      </c>
      <c r="C68" s="35">
        <v>971</v>
      </c>
      <c r="D68" s="38" t="s">
        <v>89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3" t="s">
        <v>48</v>
      </c>
      <c r="B69" s="49" t="s">
        <v>138</v>
      </c>
      <c r="C69" s="95">
        <v>971</v>
      </c>
      <c r="D69" s="93" t="s">
        <v>89</v>
      </c>
      <c r="E69" s="93" t="s">
        <v>236</v>
      </c>
      <c r="F69" s="93"/>
      <c r="G69" s="66"/>
      <c r="H69" s="94">
        <f>H71</f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139</v>
      </c>
      <c r="C70" s="74"/>
      <c r="D70" s="75"/>
      <c r="E70" s="75"/>
      <c r="F70" s="75"/>
      <c r="G70" s="97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166</v>
      </c>
      <c r="B71" s="41" t="s">
        <v>219</v>
      </c>
      <c r="C71" s="44">
        <v>971</v>
      </c>
      <c r="D71" s="43" t="s">
        <v>89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84598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49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SUM(H74,H77,H79,H82,H84,H87+H90)</f>
        <v>84598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51</v>
      </c>
      <c r="B74" s="50" t="s">
        <v>110</v>
      </c>
      <c r="C74" s="50">
        <v>971</v>
      </c>
      <c r="D74" s="66" t="s">
        <v>44</v>
      </c>
      <c r="E74" s="66" t="s">
        <v>237</v>
      </c>
      <c r="F74" s="66"/>
      <c r="G74" s="38"/>
      <c r="H74" s="69">
        <f>SUM(H76)</f>
        <v>44781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109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166</v>
      </c>
      <c r="B76" s="41" t="s">
        <v>219</v>
      </c>
      <c r="C76" s="42">
        <v>971</v>
      </c>
      <c r="D76" s="40" t="s">
        <v>44</v>
      </c>
      <c r="E76" s="40" t="s">
        <v>237</v>
      </c>
      <c r="F76" s="40" t="s">
        <v>22</v>
      </c>
      <c r="G76" s="40"/>
      <c r="H76" s="31">
        <v>44781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167</v>
      </c>
      <c r="B77" s="35" t="s">
        <v>88</v>
      </c>
      <c r="C77" s="35">
        <v>971</v>
      </c>
      <c r="D77" s="38" t="s">
        <v>44</v>
      </c>
      <c r="E77" s="38" t="s">
        <v>238</v>
      </c>
      <c r="F77" s="38"/>
      <c r="G77" s="38"/>
      <c r="H77" s="39">
        <f>H78</f>
        <v>997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168</v>
      </c>
      <c r="B78" s="41" t="s">
        <v>219</v>
      </c>
      <c r="C78" s="42">
        <v>971</v>
      </c>
      <c r="D78" s="40" t="s">
        <v>44</v>
      </c>
      <c r="E78" s="40" t="s">
        <v>238</v>
      </c>
      <c r="F78" s="40" t="s">
        <v>22</v>
      </c>
      <c r="G78" s="40"/>
      <c r="H78" s="31">
        <v>997</v>
      </c>
      <c r="I78" s="2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169</v>
      </c>
      <c r="B79" s="50" t="s">
        <v>224</v>
      </c>
      <c r="C79" s="50">
        <v>971</v>
      </c>
      <c r="D79" s="66" t="s">
        <v>44</v>
      </c>
      <c r="E79" s="66" t="s">
        <v>239</v>
      </c>
      <c r="F79" s="66"/>
      <c r="G79" s="38"/>
      <c r="H79" s="69">
        <f>SUM(H81)</f>
        <v>300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225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170</v>
      </c>
      <c r="B81" s="41" t="s">
        <v>219</v>
      </c>
      <c r="C81" s="42">
        <v>971</v>
      </c>
      <c r="D81" s="40" t="s">
        <v>44</v>
      </c>
      <c r="E81" s="40" t="s">
        <v>239</v>
      </c>
      <c r="F81" s="40" t="s">
        <v>22</v>
      </c>
      <c r="G81" s="40"/>
      <c r="H81" s="31">
        <v>300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171</v>
      </c>
      <c r="B82" s="35" t="s">
        <v>147</v>
      </c>
      <c r="C82" s="35">
        <v>971</v>
      </c>
      <c r="D82" s="38" t="s">
        <v>44</v>
      </c>
      <c r="E82" s="38" t="s">
        <v>240</v>
      </c>
      <c r="F82" s="38"/>
      <c r="G82" s="38"/>
      <c r="H82" s="39">
        <f>SUM(H83)</f>
        <v>18061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172</v>
      </c>
      <c r="B83" s="41" t="s">
        <v>219</v>
      </c>
      <c r="C83" s="42">
        <v>971</v>
      </c>
      <c r="D83" s="40" t="s">
        <v>44</v>
      </c>
      <c r="E83" s="40" t="s">
        <v>240</v>
      </c>
      <c r="F83" s="40" t="s">
        <v>22</v>
      </c>
      <c r="G83" s="40"/>
      <c r="H83" s="31">
        <v>18061</v>
      </c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173</v>
      </c>
      <c r="B84" s="50" t="s">
        <v>111</v>
      </c>
      <c r="C84" s="50">
        <v>971</v>
      </c>
      <c r="D84" s="66" t="s">
        <v>44</v>
      </c>
      <c r="E84" s="66" t="s">
        <v>241</v>
      </c>
      <c r="F84" s="66"/>
      <c r="G84" s="38"/>
      <c r="H84" s="69">
        <f>SUM(H86)</f>
        <v>2800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148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174</v>
      </c>
      <c r="B86" s="41" t="s">
        <v>219</v>
      </c>
      <c r="C86" s="42">
        <v>971</v>
      </c>
      <c r="D86" s="40" t="s">
        <v>44</v>
      </c>
      <c r="E86" s="40" t="s">
        <v>241</v>
      </c>
      <c r="F86" s="40" t="s">
        <v>22</v>
      </c>
      <c r="G86" s="40"/>
      <c r="H86" s="31">
        <v>2800</v>
      </c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2" t="s">
        <v>175</v>
      </c>
      <c r="B87" s="95" t="s">
        <v>265</v>
      </c>
      <c r="C87" s="91">
        <v>971</v>
      </c>
      <c r="D87" s="92" t="s">
        <v>44</v>
      </c>
      <c r="E87" s="92" t="s">
        <v>267</v>
      </c>
      <c r="F87" s="92"/>
      <c r="G87" s="46" t="s">
        <v>6</v>
      </c>
      <c r="H87" s="96">
        <f>SUM(H89)</f>
        <v>1440</v>
      </c>
      <c r="I87" s="2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71"/>
      <c r="B88" s="67" t="s">
        <v>266</v>
      </c>
      <c r="C88" s="67"/>
      <c r="D88" s="71"/>
      <c r="E88" s="71"/>
      <c r="F88" s="71"/>
      <c r="G88" s="38"/>
      <c r="H88" s="70"/>
      <c r="I88" s="2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40" t="s">
        <v>176</v>
      </c>
      <c r="B89" s="41" t="s">
        <v>219</v>
      </c>
      <c r="C89" s="42">
        <v>971</v>
      </c>
      <c r="D89" s="40" t="s">
        <v>44</v>
      </c>
      <c r="E89" s="40" t="s">
        <v>267</v>
      </c>
      <c r="F89" s="40" t="s">
        <v>22</v>
      </c>
      <c r="G89" s="40"/>
      <c r="H89" s="31">
        <v>1440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12.75" customHeight="1">
      <c r="A90" s="92" t="s">
        <v>263</v>
      </c>
      <c r="B90" s="95" t="s">
        <v>223</v>
      </c>
      <c r="C90" s="91">
        <v>971</v>
      </c>
      <c r="D90" s="92" t="s">
        <v>44</v>
      </c>
      <c r="E90" s="92" t="s">
        <v>242</v>
      </c>
      <c r="F90" s="92"/>
      <c r="G90" s="46" t="s">
        <v>6</v>
      </c>
      <c r="H90" s="96">
        <f>SUM(H91)</f>
        <v>16219</v>
      </c>
      <c r="I90" s="23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2.75" customHeight="1">
      <c r="A91" s="40" t="s">
        <v>264</v>
      </c>
      <c r="B91" s="41" t="s">
        <v>219</v>
      </c>
      <c r="C91" s="42">
        <v>971</v>
      </c>
      <c r="D91" s="40" t="s">
        <v>44</v>
      </c>
      <c r="E91" s="40" t="s">
        <v>242</v>
      </c>
      <c r="F91" s="40" t="s">
        <v>22</v>
      </c>
      <c r="G91" s="40"/>
      <c r="H91" s="31">
        <v>16219</v>
      </c>
      <c r="I91" s="23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2.75" customHeight="1">
      <c r="A92" s="99"/>
      <c r="B92" s="100"/>
      <c r="C92" s="101"/>
      <c r="D92" s="99"/>
      <c r="E92" s="99"/>
      <c r="F92" s="99"/>
      <c r="G92" s="99"/>
      <c r="H92" s="102" t="s">
        <v>150</v>
      </c>
      <c r="I92" s="23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23.25" customHeight="1">
      <c r="A93" s="108" t="s">
        <v>2</v>
      </c>
      <c r="B93" s="119" t="s">
        <v>0</v>
      </c>
      <c r="C93" s="112" t="s">
        <v>128</v>
      </c>
      <c r="D93" s="112" t="s">
        <v>129</v>
      </c>
      <c r="E93" s="112" t="s">
        <v>130</v>
      </c>
      <c r="F93" s="118" t="s">
        <v>135</v>
      </c>
      <c r="G93" s="103"/>
      <c r="H93" s="112" t="s">
        <v>205</v>
      </c>
      <c r="I93" s="2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3.5" customHeight="1">
      <c r="A94" s="109"/>
      <c r="B94" s="120"/>
      <c r="C94" s="122"/>
      <c r="D94" s="113"/>
      <c r="E94" s="113"/>
      <c r="F94" s="113"/>
      <c r="G94" s="103" t="s">
        <v>85</v>
      </c>
      <c r="H94" s="113"/>
      <c r="I94" s="2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1.25" customHeight="1">
      <c r="A95" s="110"/>
      <c r="B95" s="121"/>
      <c r="C95" s="123"/>
      <c r="D95" s="114"/>
      <c r="E95" s="114"/>
      <c r="F95" s="114"/>
      <c r="G95" s="103"/>
      <c r="H95" s="114"/>
      <c r="I95" s="2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3.5" customHeight="1">
      <c r="A96" s="38" t="s">
        <v>53</v>
      </c>
      <c r="B96" s="35" t="s">
        <v>45</v>
      </c>
      <c r="C96" s="35">
        <v>971</v>
      </c>
      <c r="D96" s="38" t="s">
        <v>10</v>
      </c>
      <c r="E96" s="38"/>
      <c r="F96" s="38"/>
      <c r="G96" s="40"/>
      <c r="H96" s="39">
        <f>SUM(H102+H97)</f>
        <v>3195.6</v>
      </c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5" customHeight="1">
      <c r="A97" s="66" t="s">
        <v>84</v>
      </c>
      <c r="B97" s="49" t="s">
        <v>213</v>
      </c>
      <c r="C97" s="76">
        <v>971</v>
      </c>
      <c r="D97" s="66" t="s">
        <v>99</v>
      </c>
      <c r="E97" s="66"/>
      <c r="F97" s="66"/>
      <c r="G97" s="38"/>
      <c r="H97" s="69">
        <f>SUM(H98)</f>
        <v>90.6</v>
      </c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66" t="s">
        <v>54</v>
      </c>
      <c r="B98" s="50" t="s">
        <v>214</v>
      </c>
      <c r="C98" s="50">
        <v>971</v>
      </c>
      <c r="D98" s="66" t="s">
        <v>99</v>
      </c>
      <c r="E98" s="66" t="s">
        <v>243</v>
      </c>
      <c r="F98" s="66"/>
      <c r="G98" s="38"/>
      <c r="H98" s="69">
        <f>SUM(H101)</f>
        <v>90.6</v>
      </c>
      <c r="I98" s="1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1.25" customHeight="1">
      <c r="A99" s="52"/>
      <c r="B99" s="58" t="s">
        <v>215</v>
      </c>
      <c r="C99" s="58"/>
      <c r="D99" s="52"/>
      <c r="E99" s="52"/>
      <c r="F99" s="52"/>
      <c r="G99" s="38"/>
      <c r="H99" s="64"/>
      <c r="I99" s="1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1.25" customHeight="1">
      <c r="A100" s="52"/>
      <c r="B100" s="58" t="s">
        <v>216</v>
      </c>
      <c r="C100" s="59"/>
      <c r="D100" s="53"/>
      <c r="E100" s="53"/>
      <c r="F100" s="53"/>
      <c r="G100" s="40"/>
      <c r="H100" s="64"/>
      <c r="I100" s="1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2" customHeight="1">
      <c r="A101" s="40" t="s">
        <v>57</v>
      </c>
      <c r="B101" s="41" t="s">
        <v>219</v>
      </c>
      <c r="C101" s="47">
        <v>971</v>
      </c>
      <c r="D101" s="40" t="s">
        <v>99</v>
      </c>
      <c r="E101" s="40" t="s">
        <v>243</v>
      </c>
      <c r="F101" s="40" t="s">
        <v>22</v>
      </c>
      <c r="G101" s="40"/>
      <c r="H101" s="31">
        <v>90.6</v>
      </c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3.5" customHeight="1">
      <c r="A102" s="38" t="s">
        <v>177</v>
      </c>
      <c r="B102" s="35" t="s">
        <v>47</v>
      </c>
      <c r="C102" s="35">
        <v>971</v>
      </c>
      <c r="D102" s="38" t="s">
        <v>11</v>
      </c>
      <c r="E102" s="38"/>
      <c r="F102" s="38"/>
      <c r="G102" s="40"/>
      <c r="H102" s="39">
        <f>SUM(H103,H106,H109,H112,H115,H119,H122)</f>
        <v>3105</v>
      </c>
      <c r="I102" s="23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" customHeight="1">
      <c r="A103" s="66" t="s">
        <v>178</v>
      </c>
      <c r="B103" s="50" t="s">
        <v>140</v>
      </c>
      <c r="C103" s="50">
        <v>971</v>
      </c>
      <c r="D103" s="66" t="s">
        <v>11</v>
      </c>
      <c r="E103" s="66" t="s">
        <v>244</v>
      </c>
      <c r="F103" s="66"/>
      <c r="G103" s="38"/>
      <c r="H103" s="69">
        <f>SUM(H105)</f>
        <v>920</v>
      </c>
      <c r="I103" s="2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1.25" customHeight="1">
      <c r="A104" s="71"/>
      <c r="B104" s="67" t="s">
        <v>112</v>
      </c>
      <c r="C104" s="67"/>
      <c r="D104" s="77"/>
      <c r="E104" s="77"/>
      <c r="F104" s="77"/>
      <c r="G104" s="36"/>
      <c r="H104" s="70"/>
      <c r="I104" s="2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.75" customHeight="1">
      <c r="A105" s="40" t="s">
        <v>179</v>
      </c>
      <c r="B105" s="41" t="s">
        <v>219</v>
      </c>
      <c r="C105" s="42">
        <v>971</v>
      </c>
      <c r="D105" s="40" t="s">
        <v>11</v>
      </c>
      <c r="E105" s="40" t="s">
        <v>244</v>
      </c>
      <c r="F105" s="40" t="s">
        <v>22</v>
      </c>
      <c r="G105" s="40"/>
      <c r="H105" s="31">
        <v>920</v>
      </c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66" t="s">
        <v>180</v>
      </c>
      <c r="B106" s="50" t="s">
        <v>114</v>
      </c>
      <c r="C106" s="50">
        <v>971</v>
      </c>
      <c r="D106" s="66" t="s">
        <v>11</v>
      </c>
      <c r="E106" s="66" t="s">
        <v>245</v>
      </c>
      <c r="F106" s="66"/>
      <c r="G106" s="38" t="s">
        <v>6</v>
      </c>
      <c r="H106" s="69">
        <f>SUM(H108)</f>
        <v>1110</v>
      </c>
      <c r="I106" s="23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71"/>
      <c r="B107" s="67" t="s">
        <v>113</v>
      </c>
      <c r="C107" s="67"/>
      <c r="D107" s="77"/>
      <c r="E107" s="77"/>
      <c r="F107" s="77"/>
      <c r="G107" s="36"/>
      <c r="H107" s="70"/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40" t="s">
        <v>181</v>
      </c>
      <c r="B108" s="41" t="s">
        <v>219</v>
      </c>
      <c r="C108" s="42">
        <v>971</v>
      </c>
      <c r="D108" s="40" t="s">
        <v>11</v>
      </c>
      <c r="E108" s="40" t="s">
        <v>245</v>
      </c>
      <c r="F108" s="40" t="s">
        <v>22</v>
      </c>
      <c r="G108" s="40" t="s">
        <v>6</v>
      </c>
      <c r="H108" s="31">
        <v>1110</v>
      </c>
      <c r="I108" s="2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66" t="s">
        <v>182</v>
      </c>
      <c r="B109" s="50" t="s">
        <v>115</v>
      </c>
      <c r="C109" s="57">
        <v>971</v>
      </c>
      <c r="D109" s="66" t="s">
        <v>11</v>
      </c>
      <c r="E109" s="50">
        <v>7950000490</v>
      </c>
      <c r="F109" s="79"/>
      <c r="G109" s="35"/>
      <c r="H109" s="81">
        <f>H111</f>
        <v>360</v>
      </c>
      <c r="I109" s="2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78"/>
      <c r="B110" s="67" t="s">
        <v>116</v>
      </c>
      <c r="C110" s="60"/>
      <c r="D110" s="67"/>
      <c r="E110" s="67"/>
      <c r="F110" s="80"/>
      <c r="G110" s="35"/>
      <c r="H110" s="82"/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2" customHeight="1">
      <c r="A111" s="40" t="s">
        <v>183</v>
      </c>
      <c r="B111" s="41" t="s">
        <v>219</v>
      </c>
      <c r="C111" s="42">
        <v>971</v>
      </c>
      <c r="D111" s="40" t="s">
        <v>11</v>
      </c>
      <c r="E111" s="40" t="s">
        <v>246</v>
      </c>
      <c r="F111" s="40" t="s">
        <v>22</v>
      </c>
      <c r="G111" s="40"/>
      <c r="H111" s="31">
        <v>360</v>
      </c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66" t="s">
        <v>184</v>
      </c>
      <c r="B112" s="50" t="s">
        <v>117</v>
      </c>
      <c r="C112" s="50">
        <v>971</v>
      </c>
      <c r="D112" s="66" t="s">
        <v>11</v>
      </c>
      <c r="E112" s="66" t="s">
        <v>247</v>
      </c>
      <c r="F112" s="66"/>
      <c r="G112" s="38"/>
      <c r="H112" s="69">
        <f>H114</f>
        <v>55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1.25" customHeight="1">
      <c r="A113" s="71"/>
      <c r="B113" s="67" t="s">
        <v>118</v>
      </c>
      <c r="C113" s="67"/>
      <c r="D113" s="71"/>
      <c r="E113" s="71"/>
      <c r="F113" s="71"/>
      <c r="G113" s="38"/>
      <c r="H113" s="70"/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40" t="s">
        <v>185</v>
      </c>
      <c r="B114" s="41" t="s">
        <v>219</v>
      </c>
      <c r="C114" s="42">
        <v>971</v>
      </c>
      <c r="D114" s="40" t="s">
        <v>11</v>
      </c>
      <c r="E114" s="40" t="s">
        <v>247</v>
      </c>
      <c r="F114" s="40" t="s">
        <v>22</v>
      </c>
      <c r="G114" s="40"/>
      <c r="H114" s="31">
        <v>55</v>
      </c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6" t="s">
        <v>186</v>
      </c>
      <c r="B115" s="50" t="s">
        <v>72</v>
      </c>
      <c r="C115" s="50">
        <v>971</v>
      </c>
      <c r="D115" s="66" t="s">
        <v>11</v>
      </c>
      <c r="E115" s="66" t="s">
        <v>248</v>
      </c>
      <c r="F115" s="66"/>
      <c r="G115" s="66"/>
      <c r="H115" s="69">
        <f>SUM(H118)</f>
        <v>320</v>
      </c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52"/>
      <c r="B116" s="58" t="s">
        <v>120</v>
      </c>
      <c r="C116" s="58"/>
      <c r="D116" s="52"/>
      <c r="E116" s="52"/>
      <c r="F116" s="52"/>
      <c r="G116" s="71"/>
      <c r="H116" s="63"/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71"/>
      <c r="B117" s="67" t="s">
        <v>119</v>
      </c>
      <c r="C117" s="67"/>
      <c r="D117" s="71"/>
      <c r="E117" s="71"/>
      <c r="F117" s="71"/>
      <c r="G117" s="71"/>
      <c r="H117" s="70"/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61" t="s">
        <v>187</v>
      </c>
      <c r="B118" s="41" t="s">
        <v>219</v>
      </c>
      <c r="C118" s="57">
        <v>971</v>
      </c>
      <c r="D118" s="61" t="s">
        <v>11</v>
      </c>
      <c r="E118" s="61" t="s">
        <v>248</v>
      </c>
      <c r="F118" s="61" t="s">
        <v>22</v>
      </c>
      <c r="G118" s="40"/>
      <c r="H118" s="62">
        <v>320</v>
      </c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66" t="s">
        <v>188</v>
      </c>
      <c r="B119" s="50" t="s">
        <v>117</v>
      </c>
      <c r="C119" s="50">
        <v>971</v>
      </c>
      <c r="D119" s="66" t="s">
        <v>11</v>
      </c>
      <c r="E119" s="66" t="s">
        <v>249</v>
      </c>
      <c r="F119" s="66"/>
      <c r="G119" s="38"/>
      <c r="H119" s="69">
        <f>SUM(H121)</f>
        <v>175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1.25" customHeight="1">
      <c r="A120" s="52"/>
      <c r="B120" s="58" t="s">
        <v>151</v>
      </c>
      <c r="C120" s="58"/>
      <c r="D120" s="52"/>
      <c r="E120" s="52"/>
      <c r="F120" s="52"/>
      <c r="G120" s="38"/>
      <c r="H120" s="63"/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40" t="s">
        <v>189</v>
      </c>
      <c r="B121" s="41" t="s">
        <v>219</v>
      </c>
      <c r="C121" s="42">
        <v>971</v>
      </c>
      <c r="D121" s="40" t="s">
        <v>11</v>
      </c>
      <c r="E121" s="40" t="s">
        <v>249</v>
      </c>
      <c r="F121" s="40" t="s">
        <v>22</v>
      </c>
      <c r="G121" s="40"/>
      <c r="H121" s="31">
        <v>175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66" t="s">
        <v>190</v>
      </c>
      <c r="B122" s="50" t="s">
        <v>153</v>
      </c>
      <c r="C122" s="50">
        <v>971</v>
      </c>
      <c r="D122" s="66" t="s">
        <v>11</v>
      </c>
      <c r="E122" s="66" t="s">
        <v>250</v>
      </c>
      <c r="F122" s="66"/>
      <c r="G122" s="66"/>
      <c r="H122" s="69">
        <f>SUM(H125)</f>
        <v>165</v>
      </c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52"/>
      <c r="B123" s="58" t="s">
        <v>154</v>
      </c>
      <c r="C123" s="58"/>
      <c r="D123" s="52"/>
      <c r="E123" s="52"/>
      <c r="F123" s="52"/>
      <c r="G123" s="52"/>
      <c r="H123" s="63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71"/>
      <c r="B124" s="67" t="s">
        <v>152</v>
      </c>
      <c r="C124" s="67"/>
      <c r="D124" s="71"/>
      <c r="E124" s="71"/>
      <c r="F124" s="71"/>
      <c r="G124" s="71"/>
      <c r="H124" s="70"/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54" t="s">
        <v>191</v>
      </c>
      <c r="B125" s="41" t="s">
        <v>219</v>
      </c>
      <c r="C125" s="60">
        <v>971</v>
      </c>
      <c r="D125" s="54" t="s">
        <v>11</v>
      </c>
      <c r="E125" s="54" t="s">
        <v>250</v>
      </c>
      <c r="F125" s="54" t="s">
        <v>22</v>
      </c>
      <c r="G125" s="54"/>
      <c r="H125" s="65">
        <v>165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38" t="s">
        <v>58</v>
      </c>
      <c r="B126" s="35" t="s">
        <v>100</v>
      </c>
      <c r="C126" s="35">
        <v>971</v>
      </c>
      <c r="D126" s="38" t="s">
        <v>12</v>
      </c>
      <c r="E126" s="38"/>
      <c r="F126" s="38"/>
      <c r="G126" s="42"/>
      <c r="H126" s="39">
        <f>SUM(H127)</f>
        <v>4665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0.5" customHeight="1">
      <c r="A127" s="38" t="s">
        <v>59</v>
      </c>
      <c r="B127" s="35" t="s">
        <v>50</v>
      </c>
      <c r="C127" s="35">
        <v>971</v>
      </c>
      <c r="D127" s="38" t="s">
        <v>13</v>
      </c>
      <c r="E127" s="38"/>
      <c r="F127" s="38"/>
      <c r="G127" s="42"/>
      <c r="H127" s="39">
        <f>SUM(H128,H131)</f>
        <v>4665</v>
      </c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" customHeight="1">
      <c r="A128" s="66" t="s">
        <v>61</v>
      </c>
      <c r="B128" s="50" t="s">
        <v>122</v>
      </c>
      <c r="C128" s="50">
        <v>971</v>
      </c>
      <c r="D128" s="66" t="s">
        <v>13</v>
      </c>
      <c r="E128" s="66" t="s">
        <v>251</v>
      </c>
      <c r="F128" s="66"/>
      <c r="G128" s="38"/>
      <c r="H128" s="69">
        <f>SUM(H130)</f>
        <v>2770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9" customHeight="1">
      <c r="A129" s="54"/>
      <c r="B129" s="67" t="s">
        <v>121</v>
      </c>
      <c r="C129" s="67"/>
      <c r="D129" s="77"/>
      <c r="E129" s="77"/>
      <c r="F129" s="77"/>
      <c r="G129" s="36"/>
      <c r="H129" s="70"/>
      <c r="I129" s="2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40" t="s">
        <v>63</v>
      </c>
      <c r="B130" s="41" t="s">
        <v>219</v>
      </c>
      <c r="C130" s="42">
        <v>971</v>
      </c>
      <c r="D130" s="40" t="s">
        <v>13</v>
      </c>
      <c r="E130" s="40" t="s">
        <v>251</v>
      </c>
      <c r="F130" s="40" t="s">
        <v>22</v>
      </c>
      <c r="G130" s="40" t="s">
        <v>6</v>
      </c>
      <c r="H130" s="31">
        <v>2770</v>
      </c>
      <c r="I130" s="2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0.5" customHeight="1">
      <c r="A131" s="38" t="s">
        <v>217</v>
      </c>
      <c r="B131" s="35" t="s">
        <v>257</v>
      </c>
      <c r="C131" s="35">
        <v>971</v>
      </c>
      <c r="D131" s="38" t="s">
        <v>13</v>
      </c>
      <c r="E131" s="38" t="s">
        <v>252</v>
      </c>
      <c r="F131" s="38"/>
      <c r="G131" s="38"/>
      <c r="H131" s="39">
        <f>SUM(H132)</f>
        <v>1895</v>
      </c>
      <c r="I131" s="2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0.5" customHeight="1">
      <c r="A132" s="40" t="s">
        <v>218</v>
      </c>
      <c r="B132" s="41" t="s">
        <v>219</v>
      </c>
      <c r="C132" s="42">
        <v>971</v>
      </c>
      <c r="D132" s="40" t="s">
        <v>13</v>
      </c>
      <c r="E132" s="40" t="s">
        <v>252</v>
      </c>
      <c r="F132" s="40" t="s">
        <v>22</v>
      </c>
      <c r="G132" s="40"/>
      <c r="H132" s="31">
        <v>1895</v>
      </c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38" t="s">
        <v>77</v>
      </c>
      <c r="B133" s="35" t="s">
        <v>3</v>
      </c>
      <c r="C133" s="35">
        <v>971</v>
      </c>
      <c r="D133" s="38">
        <v>1000</v>
      </c>
      <c r="E133" s="38"/>
      <c r="F133" s="38"/>
      <c r="G133" s="38"/>
      <c r="H133" s="39">
        <f>SUM(H134,H138)</f>
        <v>9155</v>
      </c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38" t="s">
        <v>78</v>
      </c>
      <c r="B134" s="35" t="s">
        <v>87</v>
      </c>
      <c r="C134" s="35">
        <v>971</v>
      </c>
      <c r="D134" s="38" t="s">
        <v>86</v>
      </c>
      <c r="E134" s="38"/>
      <c r="F134" s="38"/>
      <c r="G134" s="38"/>
      <c r="H134" s="39">
        <f>SUM(H135)</f>
        <v>397.8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66" t="s">
        <v>79</v>
      </c>
      <c r="B135" s="50" t="s">
        <v>124</v>
      </c>
      <c r="C135" s="50">
        <v>971</v>
      </c>
      <c r="D135" s="66" t="s">
        <v>86</v>
      </c>
      <c r="E135" s="66" t="s">
        <v>253</v>
      </c>
      <c r="F135" s="66"/>
      <c r="G135" s="38"/>
      <c r="H135" s="69">
        <f>H137</f>
        <v>397.8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1.25" customHeight="1">
      <c r="A136" s="54"/>
      <c r="B136" s="67" t="s">
        <v>123</v>
      </c>
      <c r="C136" s="67"/>
      <c r="D136" s="77"/>
      <c r="E136" s="77"/>
      <c r="F136" s="77"/>
      <c r="G136" s="36"/>
      <c r="H136" s="70"/>
      <c r="I136" s="2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40" t="s">
        <v>83</v>
      </c>
      <c r="B137" s="37" t="s">
        <v>132</v>
      </c>
      <c r="C137" s="42">
        <v>971</v>
      </c>
      <c r="D137" s="42">
        <v>1003</v>
      </c>
      <c r="E137" s="40" t="s">
        <v>253</v>
      </c>
      <c r="F137" s="40" t="s">
        <v>28</v>
      </c>
      <c r="G137" s="37"/>
      <c r="H137" s="31">
        <v>397.8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3.5" customHeight="1">
      <c r="A138" s="38" t="s">
        <v>192</v>
      </c>
      <c r="B138" s="35" t="s">
        <v>60</v>
      </c>
      <c r="C138" s="35">
        <v>971</v>
      </c>
      <c r="D138" s="38">
        <v>1004</v>
      </c>
      <c r="E138" s="38"/>
      <c r="F138" s="38"/>
      <c r="G138" s="38"/>
      <c r="H138" s="39">
        <f>SUM(H139,H142)</f>
        <v>8757.2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66" t="s">
        <v>193</v>
      </c>
      <c r="B139" s="50" t="s">
        <v>272</v>
      </c>
      <c r="C139" s="50">
        <v>971</v>
      </c>
      <c r="D139" s="66" t="s">
        <v>62</v>
      </c>
      <c r="E139" s="66" t="s">
        <v>260</v>
      </c>
      <c r="F139" s="66"/>
      <c r="G139" s="38"/>
      <c r="H139" s="69">
        <f>SUM(H141)</f>
        <v>7576.5</v>
      </c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24.75" customHeight="1">
      <c r="A140" s="71"/>
      <c r="B140" s="74" t="s">
        <v>273</v>
      </c>
      <c r="C140" s="67"/>
      <c r="D140" s="71"/>
      <c r="E140" s="71"/>
      <c r="F140" s="71"/>
      <c r="G140" s="38"/>
      <c r="H140" s="70"/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1.25" customHeight="1">
      <c r="A141" s="40" t="s">
        <v>194</v>
      </c>
      <c r="B141" s="41" t="s">
        <v>132</v>
      </c>
      <c r="C141" s="42">
        <v>971</v>
      </c>
      <c r="D141" s="40" t="s">
        <v>62</v>
      </c>
      <c r="E141" s="40" t="s">
        <v>260</v>
      </c>
      <c r="F141" s="40" t="s">
        <v>28</v>
      </c>
      <c r="G141" s="40"/>
      <c r="H141" s="31">
        <v>7576.5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66" t="s">
        <v>195</v>
      </c>
      <c r="B142" s="50" t="s">
        <v>272</v>
      </c>
      <c r="C142" s="50">
        <v>971</v>
      </c>
      <c r="D142" s="66" t="s">
        <v>62</v>
      </c>
      <c r="E142" s="66" t="s">
        <v>261</v>
      </c>
      <c r="F142" s="66"/>
      <c r="G142" s="38"/>
      <c r="H142" s="69">
        <f>SUM(H144)</f>
        <v>1180.7</v>
      </c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1.25" customHeight="1">
      <c r="A143" s="71"/>
      <c r="B143" s="67" t="s">
        <v>274</v>
      </c>
      <c r="C143" s="67"/>
      <c r="D143" s="71"/>
      <c r="E143" s="71"/>
      <c r="F143" s="71"/>
      <c r="G143" s="38"/>
      <c r="H143" s="70"/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3.5" customHeight="1">
      <c r="A144" s="40" t="s">
        <v>196</v>
      </c>
      <c r="B144" s="41" t="s">
        <v>132</v>
      </c>
      <c r="C144" s="42">
        <v>971</v>
      </c>
      <c r="D144" s="40" t="s">
        <v>62</v>
      </c>
      <c r="E144" s="40" t="s">
        <v>261</v>
      </c>
      <c r="F144" s="40" t="s">
        <v>28</v>
      </c>
      <c r="G144" s="40"/>
      <c r="H144" s="31">
        <v>1180.7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1.25" customHeight="1">
      <c r="A145" s="38" t="s">
        <v>94</v>
      </c>
      <c r="B145" s="35" t="s">
        <v>73</v>
      </c>
      <c r="C145" s="35">
        <v>971</v>
      </c>
      <c r="D145" s="38" t="s">
        <v>74</v>
      </c>
      <c r="E145" s="38"/>
      <c r="F145" s="38"/>
      <c r="G145" s="42"/>
      <c r="H145" s="39">
        <f>H146</f>
        <v>615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38" t="s">
        <v>95</v>
      </c>
      <c r="B146" s="35" t="s">
        <v>75</v>
      </c>
      <c r="C146" s="35">
        <v>971</v>
      </c>
      <c r="D146" s="38" t="s">
        <v>76</v>
      </c>
      <c r="E146" s="38"/>
      <c r="F146" s="38"/>
      <c r="G146" s="42"/>
      <c r="H146" s="39">
        <f>H147</f>
        <v>615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66" t="s">
        <v>96</v>
      </c>
      <c r="B147" s="50" t="s">
        <v>55</v>
      </c>
      <c r="C147" s="50">
        <v>971</v>
      </c>
      <c r="D147" s="66" t="s">
        <v>76</v>
      </c>
      <c r="E147" s="66" t="s">
        <v>254</v>
      </c>
      <c r="F147" s="66"/>
      <c r="G147" s="38"/>
      <c r="H147" s="69">
        <f>H149</f>
        <v>615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71"/>
      <c r="B148" s="67" t="s">
        <v>56</v>
      </c>
      <c r="C148" s="67"/>
      <c r="D148" s="77"/>
      <c r="E148" s="77"/>
      <c r="F148" s="77"/>
      <c r="G148" s="36"/>
      <c r="H148" s="70"/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3.5" customHeight="1">
      <c r="A149" s="40" t="s">
        <v>125</v>
      </c>
      <c r="B149" s="41" t="s">
        <v>219</v>
      </c>
      <c r="C149" s="42">
        <v>971</v>
      </c>
      <c r="D149" s="40" t="s">
        <v>76</v>
      </c>
      <c r="E149" s="40" t="s">
        <v>254</v>
      </c>
      <c r="F149" s="40" t="s">
        <v>22</v>
      </c>
      <c r="G149" s="40"/>
      <c r="H149" s="31">
        <v>615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3.5" customHeight="1">
      <c r="A150" s="38" t="s">
        <v>197</v>
      </c>
      <c r="B150" s="35" t="s">
        <v>81</v>
      </c>
      <c r="C150" s="35">
        <v>971</v>
      </c>
      <c r="D150" s="38" t="s">
        <v>80</v>
      </c>
      <c r="E150" s="38"/>
      <c r="F150" s="38"/>
      <c r="G150" s="42"/>
      <c r="H150" s="39">
        <f>SUM(H151)</f>
        <v>1400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38" t="s">
        <v>198</v>
      </c>
      <c r="B151" s="35" t="s">
        <v>52</v>
      </c>
      <c r="C151" s="35">
        <v>971</v>
      </c>
      <c r="D151" s="38" t="s">
        <v>82</v>
      </c>
      <c r="E151" s="38"/>
      <c r="F151" s="38"/>
      <c r="G151" s="42"/>
      <c r="H151" s="39">
        <f>SUM(H152,H155,)</f>
        <v>1400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66" t="s">
        <v>199</v>
      </c>
      <c r="B152" s="50" t="s">
        <v>127</v>
      </c>
      <c r="C152" s="50">
        <v>971</v>
      </c>
      <c r="D152" s="66" t="s">
        <v>82</v>
      </c>
      <c r="E152" s="66" t="s">
        <v>255</v>
      </c>
      <c r="F152" s="66"/>
      <c r="G152" s="38"/>
      <c r="H152" s="69">
        <f>SUM(H154)</f>
        <v>1100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0.5" customHeight="1">
      <c r="A153" s="77"/>
      <c r="B153" s="67" t="s">
        <v>126</v>
      </c>
      <c r="C153" s="67"/>
      <c r="D153" s="77"/>
      <c r="E153" s="77"/>
      <c r="F153" s="77"/>
      <c r="G153" s="36"/>
      <c r="H153" s="70"/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40" t="s">
        <v>200</v>
      </c>
      <c r="B154" s="41" t="s">
        <v>219</v>
      </c>
      <c r="C154" s="42">
        <v>971</v>
      </c>
      <c r="D154" s="40" t="s">
        <v>82</v>
      </c>
      <c r="E154" s="40" t="s">
        <v>255</v>
      </c>
      <c r="F154" s="40" t="s">
        <v>22</v>
      </c>
      <c r="G154" s="40"/>
      <c r="H154" s="31">
        <v>1100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38" t="s">
        <v>201</v>
      </c>
      <c r="B155" s="35" t="s">
        <v>149</v>
      </c>
      <c r="C155" s="35">
        <v>971</v>
      </c>
      <c r="D155" s="38" t="s">
        <v>82</v>
      </c>
      <c r="E155" s="38" t="s">
        <v>256</v>
      </c>
      <c r="F155" s="38"/>
      <c r="G155" s="38"/>
      <c r="H155" s="39">
        <f>SUM(H156)</f>
        <v>300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40" t="s">
        <v>202</v>
      </c>
      <c r="B156" s="41" t="s">
        <v>219</v>
      </c>
      <c r="C156" s="42">
        <v>971</v>
      </c>
      <c r="D156" s="40" t="s">
        <v>82</v>
      </c>
      <c r="E156" s="40" t="s">
        <v>256</v>
      </c>
      <c r="F156" s="40" t="s">
        <v>22</v>
      </c>
      <c r="G156" s="40"/>
      <c r="H156" s="31">
        <v>300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.75" customHeight="1">
      <c r="A157" s="40"/>
      <c r="B157" s="35" t="s">
        <v>1</v>
      </c>
      <c r="C157" s="35"/>
      <c r="D157" s="48"/>
      <c r="E157" s="38"/>
      <c r="F157" s="38"/>
      <c r="G157" s="38"/>
      <c r="H157" s="39">
        <f>SUM(H13,H37)</f>
        <v>134000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14"/>
      <c r="B158" s="32"/>
      <c r="C158" s="15"/>
      <c r="D158" s="17"/>
      <c r="E158" s="15"/>
      <c r="F158" s="33"/>
      <c r="G158" s="15"/>
      <c r="H158" s="15"/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14"/>
      <c r="B159" s="117" t="s">
        <v>203</v>
      </c>
      <c r="C159" s="117"/>
      <c r="D159" s="117"/>
      <c r="E159" s="117"/>
      <c r="F159" s="117"/>
      <c r="G159" s="117"/>
      <c r="H159" s="15"/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14"/>
      <c r="B160" s="15"/>
      <c r="C160" s="15"/>
      <c r="D160" s="15"/>
      <c r="E160" s="15"/>
      <c r="F160" s="15"/>
      <c r="G160" s="15"/>
      <c r="H160" s="15"/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7"/>
      <c r="B161" s="7"/>
      <c r="C161"/>
      <c r="D161"/>
      <c r="E161"/>
      <c r="F161"/>
      <c r="G161"/>
      <c r="H161"/>
      <c r="I161" s="24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7"/>
      <c r="B162" s="7"/>
      <c r="C162"/>
      <c r="D162"/>
      <c r="E162"/>
      <c r="F162"/>
      <c r="G162"/>
      <c r="H162"/>
      <c r="I162" s="24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7"/>
      <c r="B163" s="7"/>
      <c r="C163"/>
      <c r="D163"/>
      <c r="E163"/>
      <c r="F163"/>
      <c r="G163"/>
      <c r="H163"/>
      <c r="I163" s="24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4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1.25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7"/>
      <c r="B172" s="7"/>
      <c r="C172"/>
      <c r="D172"/>
      <c r="E172"/>
      <c r="F172"/>
      <c r="G172"/>
      <c r="H172"/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7.25" customHeight="1">
      <c r="A173" s="7"/>
      <c r="B173" s="7"/>
      <c r="F173"/>
      <c r="G173"/>
      <c r="H173"/>
      <c r="I173" s="2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 customHeight="1" hidden="1">
      <c r="A174" s="7"/>
      <c r="B174" s="7"/>
      <c r="F174"/>
      <c r="G174"/>
      <c r="H174"/>
      <c r="I174" s="1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6.25" customHeight="1">
      <c r="A175" s="7"/>
      <c r="B175" s="7"/>
      <c r="F175"/>
      <c r="G175"/>
      <c r="H175"/>
      <c r="I175" s="1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3.5" customHeight="1">
      <c r="A176" s="7"/>
      <c r="B176" s="7"/>
      <c r="F176"/>
      <c r="G176"/>
      <c r="H176"/>
      <c r="I176" s="2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9" ht="14.25" customHeight="1">
      <c r="A177" s="7"/>
      <c r="B177" s="7"/>
      <c r="F177"/>
      <c r="G177"/>
      <c r="H177"/>
      <c r="I177"/>
    </row>
    <row r="178" spans="1:9" ht="18.75" customHeight="1">
      <c r="A178" s="7"/>
      <c r="B178" s="7"/>
      <c r="F178"/>
      <c r="G178"/>
      <c r="H178"/>
      <c r="I178"/>
    </row>
    <row r="179" spans="1:9" ht="15" customHeight="1">
      <c r="A179" s="7"/>
      <c r="B179" s="7"/>
      <c r="F179"/>
      <c r="G179"/>
      <c r="H179"/>
      <c r="I179"/>
    </row>
    <row r="180" spans="1:9" ht="12" customHeight="1">
      <c r="A180" s="7"/>
      <c r="B180" s="7"/>
      <c r="F180"/>
      <c r="G180"/>
      <c r="H180"/>
      <c r="I180"/>
    </row>
    <row r="181" spans="1:9" ht="12" customHeight="1">
      <c r="A181" s="7"/>
      <c r="B181" s="7"/>
      <c r="F181"/>
      <c r="G181"/>
      <c r="H181"/>
      <c r="I181"/>
    </row>
    <row r="182" spans="1:9" ht="12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4.25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3.5" customHeight="1">
      <c r="A207" s="7"/>
      <c r="B207" s="7"/>
      <c r="F207"/>
      <c r="G207"/>
      <c r="H207"/>
      <c r="I207"/>
    </row>
    <row r="208" spans="1:9" ht="15" customHeight="1">
      <c r="A208" s="7"/>
      <c r="B208" s="7"/>
      <c r="F208"/>
      <c r="G208"/>
      <c r="H208"/>
      <c r="I208"/>
    </row>
    <row r="209" spans="1:9" ht="15.75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F229"/>
      <c r="G229"/>
      <c r="H229"/>
      <c r="I229"/>
    </row>
    <row r="230" spans="1:9" ht="12" customHeight="1">
      <c r="A230" s="7"/>
      <c r="F230"/>
      <c r="G230"/>
      <c r="H230"/>
      <c r="I230"/>
    </row>
    <row r="231" spans="1:9" ht="12" customHeight="1">
      <c r="A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/>
      <c r="F255"/>
      <c r="G255"/>
      <c r="H255"/>
      <c r="I255"/>
    </row>
    <row r="256" spans="1:9" ht="12" customHeight="1">
      <c r="A256"/>
      <c r="F256"/>
      <c r="G256"/>
      <c r="H256"/>
      <c r="I256"/>
    </row>
    <row r="257" spans="1:9" ht="12" customHeight="1">
      <c r="A25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 s="2"/>
      <c r="B263" s="2"/>
      <c r="C263" s="2"/>
      <c r="D263" s="2"/>
      <c r="E263" s="2"/>
      <c r="F263" s="2"/>
      <c r="G263" s="2"/>
      <c r="H263" s="2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8" s="2" customFormat="1" ht="12" customHeight="1">
      <c r="A279"/>
      <c r="B279"/>
      <c r="C279"/>
      <c r="D279"/>
      <c r="E279"/>
      <c r="F279"/>
      <c r="G279"/>
      <c r="H279"/>
    </row>
    <row r="280" spans="1:9" ht="12" customHeight="1">
      <c r="A280"/>
      <c r="F280"/>
      <c r="G280"/>
      <c r="H280"/>
      <c r="I280"/>
    </row>
    <row r="281" spans="1:9" ht="12.75">
      <c r="A281"/>
      <c r="F281"/>
      <c r="G281"/>
      <c r="H281"/>
      <c r="I281"/>
    </row>
    <row r="282" spans="1:9" ht="12.75">
      <c r="A282"/>
      <c r="F282"/>
      <c r="G282"/>
      <c r="H282"/>
      <c r="I282"/>
    </row>
    <row r="283" spans="1:9" ht="12.75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</sheetData>
  <sheetProtection/>
  <mergeCells count="22">
    <mergeCell ref="A93:A95"/>
    <mergeCell ref="B93:B95"/>
    <mergeCell ref="C93:C95"/>
    <mergeCell ref="H9:H11"/>
    <mergeCell ref="H93:H95"/>
    <mergeCell ref="C9:C11"/>
    <mergeCell ref="D9:D11"/>
    <mergeCell ref="B159:G159"/>
    <mergeCell ref="D93:D95"/>
    <mergeCell ref="E93:E95"/>
    <mergeCell ref="F93:F95"/>
    <mergeCell ref="F9:F11"/>
    <mergeCell ref="B9:B11"/>
    <mergeCell ref="F1:H1"/>
    <mergeCell ref="J6:P10"/>
    <mergeCell ref="A9:A11"/>
    <mergeCell ref="B2:H2"/>
    <mergeCell ref="B3:H3"/>
    <mergeCell ref="E9:E11"/>
    <mergeCell ref="E4:H4"/>
    <mergeCell ref="B6:E6"/>
    <mergeCell ref="B7:E7"/>
  </mergeCells>
  <printOptions horizontalCentered="1"/>
  <pageMargins left="0.984251968503937" right="0" top="0" bottom="0" header="0" footer="0"/>
  <pageSetup fitToWidth="3" horizontalDpi="600" verticalDpi="600" orientation="portrait" paperSize="9" scale="68" r:id="rId1"/>
  <rowBreaks count="1" manualBreakCount="1">
    <brk id="91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2016-04-13T13:57:47Z</cp:lastPrinted>
  <dcterms:created xsi:type="dcterms:W3CDTF">2001-11-23T11:26:15Z</dcterms:created>
  <dcterms:modified xsi:type="dcterms:W3CDTF">2016-04-13T13:57:49Z</dcterms:modified>
  <cp:category/>
  <cp:version/>
  <cp:contentType/>
  <cp:contentStatus/>
</cp:coreProperties>
</file>