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'Лист1'!$A$1:$F$117</definedName>
  </definedNames>
  <calcPr fullCalcOnLoad="1"/>
</workbook>
</file>

<file path=xl/sharedStrings.xml><?xml version="1.0" encoding="utf-8"?>
<sst xmlns="http://schemas.openxmlformats.org/spreadsheetml/2006/main" count="225" uniqueCount="168">
  <si>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</si>
  <si>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</si>
  <si>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</si>
  <si>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</si>
  <si>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</si>
  <si>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</si>
  <si>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</si>
  <si>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</si>
  <si>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</si>
  <si>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</si>
  <si>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</si>
  <si>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</si>
  <si>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</si>
  <si>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</si>
  <si>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</si>
  <si>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</si>
  <si>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</si>
  <si>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</si>
  <si>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</si>
  <si>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</si>
  <si>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</si>
  <si>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</si>
  <si>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</si>
  <si>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</si>
  <si>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</si>
  <si>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</si>
  <si>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</si>
  <si>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</si>
  <si>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</si>
  <si>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</si>
  <si>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</si>
  <si>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</si>
  <si>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</si>
  <si>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</si>
  <si>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</si>
  <si>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</si>
  <si>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</si>
  <si>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</si>
  <si>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</si>
  <si>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</si>
  <si>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</si>
  <si>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</si>
  <si>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</si>
  <si>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</si>
  <si>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</si>
  <si>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</si>
  <si>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</si>
  <si>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</si>
  <si>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</si>
  <si>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</si>
  <si>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</si>
  <si>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</si>
  <si>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</si>
  <si>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</si>
  <si>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</si>
  <si>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</si>
  <si>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</si>
  <si>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</si>
  <si>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</si>
  <si>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</si>
  <si>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</si>
  <si>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</si>
  <si>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</si>
  <si>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</si>
  <si>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</si>
  <si>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</si>
  <si>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</si>
  <si>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</si>
  <si>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</si>
  <si>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</si>
  <si>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</si>
  <si>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</si>
  <si>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</si>
  <si>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</si>
  <si>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</si>
  <si>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</si>
  <si>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</si>
  <si>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</si>
  <si>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</si>
  <si>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</si>
  <si>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</si>
  <si>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</si>
  <si>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</si>
  <si>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</si>
  <si>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</si>
  <si>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</si>
  <si>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</si>
  <si>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</si>
  <si>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</si>
  <si>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</si>
  <si>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</si>
  <si>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</si>
  <si>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</si>
  <si>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</si>
  <si>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</si>
  <si>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</si>
  <si>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</si>
  <si>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</si>
  <si>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</si>
  <si>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</si>
  <si>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</si>
  <si>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</si>
  <si>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</si>
  <si>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</si>
  <si>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</si>
  <si>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</si>
  <si>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</si>
  <si>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</si>
  <si>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</si>
  <si>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</si>
  <si>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</si>
  <si>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</si>
  <si>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</si>
  <si>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</si>
  <si>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</si>
  <si>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</si>
  <si>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</si>
  <si>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</si>
  <si>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</si>
  <si>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</si>
  <si>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</si>
  <si>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</si>
  <si>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</si>
  <si>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</si>
  <si>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</si>
  <si>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</si>
  <si>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</si>
  <si>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</si>
  <si>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</si>
  <si>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</si>
  <si>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</si>
  <si>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</si>
  <si>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</si>
  <si>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</si>
  <si>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</si>
  <si>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</si>
  <si>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</si>
  <si>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</si>
  <si>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</si>
  <si>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</si>
  <si>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</si>
  <si>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</si>
  <si>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</si>
  <si>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</si>
  <si>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</si>
  <si>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</si>
  <si>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</si>
  <si>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</si>
  <si>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</si>
  <si>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</si>
  <si>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</si>
  <si>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</si>
  <si>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</si>
  <si>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</si>
  <si>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</si>
  <si>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</si>
  <si>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2013 год</t>
  </si>
  <si>
    <t>Задолженность и перерасчеты по отмененным налог, сборам и иным обязательным платежам</t>
  </si>
  <si>
    <t>Налоги на имущество</t>
  </si>
  <si>
    <t>182</t>
  </si>
  <si>
    <t>1 09 04000 00 0000 110</t>
  </si>
  <si>
    <t xml:space="preserve">за </t>
  </si>
  <si>
    <t xml:space="preserve">КОДАМ КЛАССИФИКАЦИИ ДОХОДОВ  ЗА  2013  ГОД  </t>
  </si>
  <si>
    <t>Приложение 1</t>
  </si>
  <si>
    <t>Глава Местной  Администрации МО Волковское                                                          А.М.Мигас</t>
  </si>
  <si>
    <t>к решению Муниципального Совета от 17.04.2014 № 9</t>
  </si>
  <si>
    <t>на 2013 год</t>
  </si>
  <si>
    <t>за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</si>
</sst>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36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5" fontId="18" fillId="0" borderId="12" xfId="0" applyNumberFormat="1" applyFont="1" applyBorder="1" applyAlignment="1">
      <alignment horizontal="center" vertical="center"/>
    </xf>
    <xf numFmtId="49" fontId="36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center" vertical="center"/>
    </xf>
    <xf numFmtId="49" fontId="36" fillId="0" borderId="33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5" fontId="18" fillId="0" borderId="13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165" fontId="16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49" fontId="36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65" fontId="18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/>
    </xf>
    <xf numFmtId="165" fontId="16" fillId="0" borderId="39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165" fontId="16" fillId="0" borderId="30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6" fillId="0" borderId="20" xfId="0" applyFont="1" applyBorder="1" applyAlignment="1">
      <alignment/>
    </xf>
    <xf numFmtId="165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165" fontId="16" fillId="0" borderId="12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13" xfId="0" applyFont="1" applyBorder="1" applyAlignment="1">
      <alignment/>
    </xf>
    <xf numFmtId="165" fontId="16" fillId="0" borderId="3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6" fillId="0" borderId="41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165" fontId="16" fillId="0" borderId="24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37" xfId="0" applyFont="1" applyBorder="1" applyAlignment="1">
      <alignment horizontal="center"/>
    </xf>
    <xf numFmtId="0" fontId="16" fillId="0" borderId="44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165" fontId="18" fillId="0" borderId="1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65" fontId="16" fillId="0" borderId="4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165" fontId="18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tabSelected="1" zoomScalePageLayoutView="0" workbookViewId="0" topLeftCell="A89">
      <selection activeCell="C1" sqref="C1:E1"/>
    </sheetView>
  </sheetViews>
  <sheetFormatPr defaultColWidth="9.00390625" defaultRowHeight="12.75"/>
  <cols>
    <col min="1" max="1" width="5.625" style="0" customWidth="1"/>
    <col min="2" max="2" width="21.625" style="0" customWidth="1"/>
    <col min="3" max="3" width="98.75390625" style="7" customWidth="1"/>
    <col min="4" max="4" width="12.75390625" style="7" customWidth="1"/>
    <col min="5" max="5" width="12.12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1:6" ht="15">
      <c r="A1" s="13"/>
      <c r="B1" s="25"/>
      <c r="C1" s="39" t="s">
        <v>163</v>
      </c>
      <c r="D1" s="39"/>
      <c r="E1" s="39"/>
      <c r="F1" s="19"/>
    </row>
    <row r="2" spans="1:6" ht="21" customHeight="1">
      <c r="A2" s="13"/>
      <c r="B2" s="25"/>
      <c r="C2" s="39" t="s">
        <v>165</v>
      </c>
      <c r="D2" s="40"/>
      <c r="E2" s="40"/>
      <c r="F2" s="19"/>
    </row>
    <row r="3" spans="1:6" ht="12.75" customHeight="1">
      <c r="A3" s="41"/>
      <c r="B3" s="24"/>
      <c r="C3" s="42" t="s">
        <v>149</v>
      </c>
      <c r="D3" s="39"/>
      <c r="E3" s="40"/>
      <c r="F3" s="19"/>
    </row>
    <row r="4" spans="1:6" ht="13.5" customHeight="1">
      <c r="A4" s="41"/>
      <c r="B4" s="43"/>
      <c r="C4" s="42" t="s">
        <v>151</v>
      </c>
      <c r="D4" s="42"/>
      <c r="E4" s="42"/>
      <c r="F4" s="20"/>
    </row>
    <row r="5" spans="1:7" ht="12.75" customHeight="1">
      <c r="A5" s="41"/>
      <c r="B5" s="24"/>
      <c r="C5" s="42" t="s">
        <v>150</v>
      </c>
      <c r="D5" s="42"/>
      <c r="E5" s="42"/>
      <c r="F5" s="20"/>
      <c r="G5" s="11"/>
    </row>
    <row r="6" spans="1:7" ht="14.25" customHeight="1">
      <c r="A6" s="44"/>
      <c r="B6" s="43"/>
      <c r="C6" s="42" t="s">
        <v>162</v>
      </c>
      <c r="D6" s="42"/>
      <c r="E6" s="42"/>
      <c r="F6" s="21"/>
      <c r="G6" s="11"/>
    </row>
    <row r="7" spans="1:7" ht="11.25" customHeight="1" thickBot="1">
      <c r="A7" s="41"/>
      <c r="B7" s="24"/>
      <c r="C7" s="42"/>
      <c r="D7" s="42"/>
      <c r="E7" s="42" t="s">
        <v>155</v>
      </c>
      <c r="F7" s="29"/>
      <c r="G7" s="11"/>
    </row>
    <row r="8" spans="1:6" s="1" customFormat="1" ht="16.5" customHeight="1">
      <c r="A8" s="45"/>
      <c r="B8" s="46" t="s">
        <v>30</v>
      </c>
      <c r="C8" s="47" t="s">
        <v>5</v>
      </c>
      <c r="D8" s="48" t="s">
        <v>152</v>
      </c>
      <c r="E8" s="48" t="s">
        <v>154</v>
      </c>
      <c r="F8" s="32"/>
    </row>
    <row r="9" spans="1:6" s="1" customFormat="1" ht="0.75" customHeight="1">
      <c r="A9" s="49"/>
      <c r="B9" s="50"/>
      <c r="C9" s="51"/>
      <c r="D9" s="52"/>
      <c r="E9" s="52"/>
      <c r="F9" s="32"/>
    </row>
    <row r="10" spans="1:6" s="1" customFormat="1" ht="15" customHeight="1" thickBot="1">
      <c r="A10" s="53"/>
      <c r="B10" s="54"/>
      <c r="C10" s="55"/>
      <c r="D10" s="56" t="s">
        <v>166</v>
      </c>
      <c r="E10" s="56" t="s">
        <v>167</v>
      </c>
      <c r="F10" s="33"/>
    </row>
    <row r="11" spans="1:7" s="1" customFormat="1" ht="6" customHeight="1" hidden="1" thickBot="1">
      <c r="A11" s="57"/>
      <c r="B11" s="58">
        <v>1</v>
      </c>
      <c r="C11" s="59">
        <v>2</v>
      </c>
      <c r="D11" s="60">
        <v>5</v>
      </c>
      <c r="E11" s="60">
        <v>5</v>
      </c>
      <c r="F11" s="33"/>
      <c r="G11" s="15"/>
    </row>
    <row r="12" spans="1:33" s="3" customFormat="1" ht="19.5" customHeight="1">
      <c r="A12" s="61" t="s">
        <v>29</v>
      </c>
      <c r="B12" s="62" t="s">
        <v>8</v>
      </c>
      <c r="C12" s="63" t="s">
        <v>67</v>
      </c>
      <c r="D12" s="64">
        <f>D14+D32+D51+D63+D79</f>
        <v>60747.700000000004</v>
      </c>
      <c r="E12" s="64">
        <f>E14+E32+E51+E63+E79</f>
        <v>66622.6</v>
      </c>
      <c r="F12" s="30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2" customFormat="1" ht="0.75" customHeight="1">
      <c r="A13" s="65"/>
      <c r="B13" s="66"/>
      <c r="C13" s="52"/>
      <c r="D13" s="67"/>
      <c r="E13" s="67"/>
      <c r="F13" s="30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68" t="s">
        <v>29</v>
      </c>
      <c r="B14" s="69" t="s">
        <v>9</v>
      </c>
      <c r="C14" s="70" t="s">
        <v>0</v>
      </c>
      <c r="D14" s="71">
        <f>D17+D22+D28</f>
        <v>44700</v>
      </c>
      <c r="E14" s="71">
        <v>51477.8</v>
      </c>
      <c r="F14" s="30"/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68" t="s">
        <v>29</v>
      </c>
      <c r="B15" s="66" t="s">
        <v>78</v>
      </c>
      <c r="C15" s="72" t="s">
        <v>101</v>
      </c>
      <c r="D15" s="73">
        <v>18200</v>
      </c>
      <c r="E15" s="73">
        <v>22715.7</v>
      </c>
      <c r="F15" s="30"/>
      <c r="G15" s="14"/>
    </row>
    <row r="16" spans="1:7" s="9" customFormat="1" ht="21" customHeight="1">
      <c r="A16" s="68">
        <v>182</v>
      </c>
      <c r="B16" s="66" t="s">
        <v>131</v>
      </c>
      <c r="C16" s="72" t="s">
        <v>102</v>
      </c>
      <c r="D16" s="73">
        <v>13770</v>
      </c>
      <c r="E16" s="73">
        <f>E17+E18</f>
        <v>16069</v>
      </c>
      <c r="F16" s="30"/>
      <c r="G16" s="14"/>
    </row>
    <row r="17" spans="1:7" s="9" customFormat="1" ht="17.25" customHeight="1">
      <c r="A17" s="74">
        <v>182</v>
      </c>
      <c r="B17" s="75" t="s">
        <v>111</v>
      </c>
      <c r="C17" s="76" t="s">
        <v>102</v>
      </c>
      <c r="D17" s="77">
        <v>13900</v>
      </c>
      <c r="E17" s="77">
        <v>16148.5</v>
      </c>
      <c r="F17" s="30"/>
      <c r="G17" s="14"/>
    </row>
    <row r="18" spans="1:7" s="9" customFormat="1" ht="17.25" customHeight="1">
      <c r="A18" s="78">
        <v>182</v>
      </c>
      <c r="B18" s="75" t="s">
        <v>112</v>
      </c>
      <c r="C18" s="76" t="s">
        <v>113</v>
      </c>
      <c r="D18" s="79"/>
      <c r="E18" s="79">
        <v>-79.5</v>
      </c>
      <c r="F18" s="30"/>
      <c r="G18" s="17"/>
    </row>
    <row r="19" spans="1:7" s="9" customFormat="1" ht="15" customHeight="1">
      <c r="A19" s="78"/>
      <c r="B19" s="80"/>
      <c r="C19" s="81" t="s">
        <v>114</v>
      </c>
      <c r="D19" s="79"/>
      <c r="E19" s="79"/>
      <c r="F19" s="30"/>
      <c r="G19" s="17"/>
    </row>
    <row r="20" spans="1:7" s="9" customFormat="1" ht="17.25" customHeight="1">
      <c r="A20" s="65">
        <v>182</v>
      </c>
      <c r="B20" s="66" t="s">
        <v>10</v>
      </c>
      <c r="C20" s="72" t="s">
        <v>103</v>
      </c>
      <c r="D20" s="73">
        <f>D22</f>
        <v>4300</v>
      </c>
      <c r="E20" s="73">
        <f>SUM(E22,E24)</f>
        <v>4471.599999999999</v>
      </c>
      <c r="F20" s="30"/>
      <c r="G20" s="17"/>
    </row>
    <row r="21" spans="1:7" s="9" customFormat="1" ht="17.25" customHeight="1">
      <c r="A21" s="82"/>
      <c r="B21" s="83"/>
      <c r="C21" s="63" t="s">
        <v>44</v>
      </c>
      <c r="D21" s="84"/>
      <c r="E21" s="84"/>
      <c r="F21" s="30"/>
      <c r="G21" s="17"/>
    </row>
    <row r="22" spans="1:7" s="9" customFormat="1" ht="17.25" customHeight="1">
      <c r="A22" s="85">
        <v>182</v>
      </c>
      <c r="B22" s="75" t="s">
        <v>132</v>
      </c>
      <c r="C22" s="76" t="s">
        <v>103</v>
      </c>
      <c r="D22" s="86">
        <v>4300</v>
      </c>
      <c r="E22" s="86">
        <v>4522.9</v>
      </c>
      <c r="F22" s="30"/>
      <c r="G22" s="17"/>
    </row>
    <row r="23" spans="1:7" s="9" customFormat="1" ht="14.25" customHeight="1">
      <c r="A23" s="87"/>
      <c r="B23" s="88"/>
      <c r="C23" s="89" t="s">
        <v>44</v>
      </c>
      <c r="D23" s="90"/>
      <c r="E23" s="90"/>
      <c r="F23" s="30"/>
      <c r="G23" s="17"/>
    </row>
    <row r="24" spans="1:7" s="9" customFormat="1" ht="17.25" customHeight="1">
      <c r="A24" s="85">
        <v>182</v>
      </c>
      <c r="B24" s="75" t="s">
        <v>133</v>
      </c>
      <c r="C24" s="81" t="s">
        <v>103</v>
      </c>
      <c r="D24" s="86"/>
      <c r="E24" s="86">
        <v>-51.3</v>
      </c>
      <c r="F24" s="30"/>
      <c r="G24" s="17"/>
    </row>
    <row r="25" spans="1:7" s="9" customFormat="1" ht="15.75" customHeight="1">
      <c r="A25" s="87"/>
      <c r="B25" s="88"/>
      <c r="C25" s="89" t="s">
        <v>115</v>
      </c>
      <c r="D25" s="90"/>
      <c r="E25" s="90"/>
      <c r="F25" s="30"/>
      <c r="G25" s="17"/>
    </row>
    <row r="26" spans="1:7" s="9" customFormat="1" ht="18" customHeight="1">
      <c r="A26" s="68">
        <v>182</v>
      </c>
      <c r="B26" s="66" t="s">
        <v>145</v>
      </c>
      <c r="C26" s="72" t="s">
        <v>146</v>
      </c>
      <c r="D26" s="73"/>
      <c r="E26" s="73">
        <v>2175.1</v>
      </c>
      <c r="F26" s="30"/>
      <c r="G26" s="17"/>
    </row>
    <row r="27" spans="1:7" s="9" customFormat="1" ht="18.75" customHeight="1">
      <c r="A27" s="91" t="s">
        <v>29</v>
      </c>
      <c r="B27" s="69" t="s">
        <v>135</v>
      </c>
      <c r="C27" s="70" t="s">
        <v>39</v>
      </c>
      <c r="D27" s="71">
        <f>D28</f>
        <v>26500</v>
      </c>
      <c r="E27" s="71">
        <f>SUM(E28,E29)</f>
        <v>28762.1</v>
      </c>
      <c r="F27" s="30"/>
      <c r="G27" s="14"/>
    </row>
    <row r="28" spans="1:7" s="9" customFormat="1" ht="18.75" customHeight="1">
      <c r="A28" s="65">
        <v>182</v>
      </c>
      <c r="B28" s="66" t="s">
        <v>116</v>
      </c>
      <c r="C28" s="76" t="s">
        <v>39</v>
      </c>
      <c r="D28" s="86">
        <v>26500</v>
      </c>
      <c r="E28" s="86">
        <v>28848.3</v>
      </c>
      <c r="F28" s="30"/>
      <c r="G28" s="14"/>
    </row>
    <row r="29" spans="1:7" s="9" customFormat="1" ht="18.75" customHeight="1">
      <c r="A29" s="65">
        <v>182</v>
      </c>
      <c r="B29" s="66" t="s">
        <v>117</v>
      </c>
      <c r="C29" s="76" t="s">
        <v>119</v>
      </c>
      <c r="D29" s="86"/>
      <c r="E29" s="86">
        <v>-86.2</v>
      </c>
      <c r="F29" s="30"/>
      <c r="G29" s="14"/>
    </row>
    <row r="30" spans="1:7" s="9" customFormat="1" ht="13.5" customHeight="1">
      <c r="A30" s="82"/>
      <c r="B30" s="83"/>
      <c r="C30" s="89" t="s">
        <v>118</v>
      </c>
      <c r="D30" s="84"/>
      <c r="E30" s="84"/>
      <c r="F30" s="30"/>
      <c r="G30" s="14"/>
    </row>
    <row r="31" spans="1:7" s="9" customFormat="1" ht="0.75" customHeight="1" hidden="1">
      <c r="A31" s="87"/>
      <c r="B31" s="88"/>
      <c r="C31" s="26"/>
      <c r="D31" s="64"/>
      <c r="E31" s="64"/>
      <c r="F31" s="30"/>
      <c r="G31" s="14"/>
    </row>
    <row r="32" spans="1:33" ht="15.75" customHeight="1">
      <c r="A32" s="91" t="s">
        <v>29</v>
      </c>
      <c r="B32" s="92" t="s">
        <v>11</v>
      </c>
      <c r="C32" s="52" t="s">
        <v>1</v>
      </c>
      <c r="D32" s="67">
        <f>D34</f>
        <v>5725.4</v>
      </c>
      <c r="E32" s="67">
        <f>SUM(E33)</f>
        <v>10328.7</v>
      </c>
      <c r="F32" s="30"/>
      <c r="G32" s="1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7" ht="17.25" customHeight="1">
      <c r="A33" s="68" t="s">
        <v>29</v>
      </c>
      <c r="B33" s="69" t="s">
        <v>12</v>
      </c>
      <c r="C33" s="70" t="s">
        <v>2</v>
      </c>
      <c r="D33" s="71">
        <v>5725.4</v>
      </c>
      <c r="E33" s="71">
        <f>SUM(E34)</f>
        <v>10328.7</v>
      </c>
      <c r="F33" s="30"/>
      <c r="G33" s="14"/>
    </row>
    <row r="34" spans="1:7" ht="15.75" customHeight="1">
      <c r="A34" s="78">
        <v>182</v>
      </c>
      <c r="B34" s="80" t="s">
        <v>13</v>
      </c>
      <c r="C34" s="93" t="s">
        <v>45</v>
      </c>
      <c r="D34" s="94">
        <v>5725.4</v>
      </c>
      <c r="E34" s="94">
        <v>10328.7</v>
      </c>
      <c r="F34" s="30"/>
      <c r="G34" s="17"/>
    </row>
    <row r="35" spans="1:7" ht="14.25" customHeight="1">
      <c r="A35" s="78"/>
      <c r="B35" s="80"/>
      <c r="C35" s="93" t="s">
        <v>46</v>
      </c>
      <c r="D35" s="94"/>
      <c r="E35" s="94"/>
      <c r="F35" s="30"/>
      <c r="G35" s="17"/>
    </row>
    <row r="36" spans="1:7" ht="15" customHeight="1">
      <c r="A36" s="87"/>
      <c r="B36" s="88"/>
      <c r="C36" s="95" t="s">
        <v>49</v>
      </c>
      <c r="D36" s="96"/>
      <c r="E36" s="96"/>
      <c r="F36" s="30"/>
      <c r="G36" s="17"/>
    </row>
    <row r="37" spans="1:7" ht="0.75" customHeight="1">
      <c r="A37" s="87"/>
      <c r="B37" s="88"/>
      <c r="C37" s="95"/>
      <c r="D37" s="94"/>
      <c r="E37" s="94"/>
      <c r="F37" s="30"/>
      <c r="G37" s="17"/>
    </row>
    <row r="38" spans="1:7" s="31" customFormat="1" ht="15" customHeight="1">
      <c r="A38" s="82" t="s">
        <v>29</v>
      </c>
      <c r="B38" s="83" t="s">
        <v>14</v>
      </c>
      <c r="C38" s="63" t="s">
        <v>157</v>
      </c>
      <c r="D38" s="71"/>
      <c r="E38" s="97">
        <f>E40</f>
        <v>0.003</v>
      </c>
      <c r="F38" s="30"/>
      <c r="G38" s="14"/>
    </row>
    <row r="39" spans="1:7" s="31" customFormat="1" ht="15" customHeight="1">
      <c r="A39" s="82" t="s">
        <v>29</v>
      </c>
      <c r="B39" s="83" t="s">
        <v>160</v>
      </c>
      <c r="C39" s="26" t="s">
        <v>158</v>
      </c>
      <c r="D39" s="71"/>
      <c r="E39" s="97">
        <v>0.003</v>
      </c>
      <c r="F39" s="30"/>
      <c r="G39" s="14"/>
    </row>
    <row r="40" spans="1:7" ht="15" customHeight="1">
      <c r="A40" s="87" t="s">
        <v>159</v>
      </c>
      <c r="B40" s="88" t="s">
        <v>16</v>
      </c>
      <c r="C40" s="95" t="s">
        <v>48</v>
      </c>
      <c r="D40" s="94"/>
      <c r="E40" s="98">
        <v>0.003</v>
      </c>
      <c r="F40" s="30"/>
      <c r="G40" s="17"/>
    </row>
    <row r="41" spans="1:7" ht="9" customHeight="1" hidden="1">
      <c r="A41" s="74"/>
      <c r="B41" s="99"/>
      <c r="C41" s="27"/>
      <c r="D41" s="73"/>
      <c r="E41" s="73"/>
      <c r="F41" s="30"/>
      <c r="G41" s="14"/>
    </row>
    <row r="42" spans="1:7" ht="16.5" customHeight="1" hidden="1">
      <c r="A42" s="78" t="s">
        <v>29</v>
      </c>
      <c r="B42" s="92" t="s">
        <v>14</v>
      </c>
      <c r="C42" s="100" t="s">
        <v>47</v>
      </c>
      <c r="D42" s="71"/>
      <c r="E42" s="71">
        <f>SUM(E43)</f>
        <v>0</v>
      </c>
      <c r="F42" s="30"/>
      <c r="G42" s="14"/>
    </row>
    <row r="43" spans="1:7" ht="16.5" customHeight="1" hidden="1">
      <c r="A43" s="68" t="s">
        <v>29</v>
      </c>
      <c r="B43" s="69" t="s">
        <v>15</v>
      </c>
      <c r="C43" s="70" t="s">
        <v>27</v>
      </c>
      <c r="D43" s="64"/>
      <c r="E43" s="64">
        <f>SUM(E44)</f>
        <v>0</v>
      </c>
      <c r="F43" s="30"/>
      <c r="G43" s="14"/>
    </row>
    <row r="44" spans="1:7" ht="16.5" customHeight="1" hidden="1">
      <c r="A44" s="78">
        <v>182</v>
      </c>
      <c r="B44" s="80" t="s">
        <v>16</v>
      </c>
      <c r="C44" s="93" t="s">
        <v>48</v>
      </c>
      <c r="D44" s="94" t="s">
        <v>81</v>
      </c>
      <c r="E44" s="94">
        <v>0</v>
      </c>
      <c r="F44" s="30"/>
      <c r="G44" s="17"/>
    </row>
    <row r="45" spans="1:7" ht="16.5" customHeight="1" hidden="1">
      <c r="A45" s="74"/>
      <c r="B45" s="99"/>
      <c r="C45" s="101"/>
      <c r="D45" s="77" t="s">
        <v>110</v>
      </c>
      <c r="E45" s="77"/>
      <c r="F45" s="30"/>
      <c r="G45" s="17"/>
    </row>
    <row r="46" spans="1:7" ht="16.5" customHeight="1" hidden="1">
      <c r="A46" s="68" t="s">
        <v>29</v>
      </c>
      <c r="B46" s="69" t="s">
        <v>37</v>
      </c>
      <c r="C46" s="70" t="s">
        <v>65</v>
      </c>
      <c r="D46" s="71" t="s">
        <v>147</v>
      </c>
      <c r="E46" s="71">
        <f>SUM(E47)</f>
        <v>0</v>
      </c>
      <c r="F46" s="30"/>
      <c r="G46" s="14"/>
    </row>
    <row r="47" spans="1:7" ht="16.5" customHeight="1" hidden="1">
      <c r="A47" s="91" t="s">
        <v>29</v>
      </c>
      <c r="B47" s="92" t="s">
        <v>79</v>
      </c>
      <c r="C47" s="52" t="s">
        <v>52</v>
      </c>
      <c r="D47" s="67" t="s">
        <v>148</v>
      </c>
      <c r="E47" s="67">
        <f>SUM(E49)</f>
        <v>0</v>
      </c>
      <c r="F47" s="30"/>
      <c r="G47" s="14"/>
    </row>
    <row r="48" spans="1:7" ht="16.5" customHeight="1" hidden="1">
      <c r="A48" s="91"/>
      <c r="B48" s="92"/>
      <c r="C48" s="52" t="s">
        <v>53</v>
      </c>
      <c r="D48" s="67">
        <v>4700</v>
      </c>
      <c r="E48" s="67"/>
      <c r="F48" s="30"/>
      <c r="G48" s="14"/>
    </row>
    <row r="49" spans="1:7" ht="16.5" customHeight="1" hidden="1">
      <c r="A49" s="85">
        <v>971</v>
      </c>
      <c r="B49" s="75" t="s">
        <v>80</v>
      </c>
      <c r="C49" s="76" t="s">
        <v>50</v>
      </c>
      <c r="D49" s="102">
        <v>1000</v>
      </c>
      <c r="E49" s="102">
        <v>0</v>
      </c>
      <c r="F49" s="30"/>
      <c r="G49" s="17"/>
    </row>
    <row r="50" spans="1:7" ht="16.5" customHeight="1" hidden="1">
      <c r="A50" s="78"/>
      <c r="B50" s="103"/>
      <c r="C50" s="81" t="s">
        <v>51</v>
      </c>
      <c r="D50" s="94"/>
      <c r="E50" s="94"/>
      <c r="F50" s="30"/>
      <c r="G50" s="17"/>
    </row>
    <row r="51" spans="1:7" ht="16.5" customHeight="1">
      <c r="A51" s="68" t="s">
        <v>29</v>
      </c>
      <c r="B51" s="69" t="s">
        <v>64</v>
      </c>
      <c r="C51" s="70" t="s">
        <v>136</v>
      </c>
      <c r="D51" s="73">
        <f>D56</f>
        <v>4022.3</v>
      </c>
      <c r="E51" s="73">
        <f>E56</f>
        <v>1386.1</v>
      </c>
      <c r="F51" s="30"/>
      <c r="G51" s="14"/>
    </row>
    <row r="52" spans="1:7" ht="16.5" customHeight="1">
      <c r="A52" s="68" t="s">
        <v>29</v>
      </c>
      <c r="B52" s="69" t="s">
        <v>138</v>
      </c>
      <c r="C52" s="70" t="s">
        <v>137</v>
      </c>
      <c r="D52" s="73">
        <f>D56</f>
        <v>4022.3</v>
      </c>
      <c r="E52" s="73">
        <f>E56</f>
        <v>1386.1</v>
      </c>
      <c r="F52" s="30"/>
      <c r="G52" s="14"/>
    </row>
    <row r="53" spans="1:7" ht="16.5" customHeight="1">
      <c r="A53" s="65" t="s">
        <v>29</v>
      </c>
      <c r="B53" s="104" t="s">
        <v>139</v>
      </c>
      <c r="C53" s="105" t="s">
        <v>140</v>
      </c>
      <c r="D53" s="73">
        <f>D56</f>
        <v>4022.3</v>
      </c>
      <c r="E53" s="73">
        <f>E56</f>
        <v>1386.1</v>
      </c>
      <c r="F53" s="30"/>
      <c r="G53" s="14"/>
    </row>
    <row r="54" spans="1:7" ht="16.5" customHeight="1">
      <c r="A54" s="65" t="s">
        <v>29</v>
      </c>
      <c r="B54" s="104" t="s">
        <v>141</v>
      </c>
      <c r="C54" s="72" t="s">
        <v>142</v>
      </c>
      <c r="D54" s="73">
        <f>D56</f>
        <v>4022.3</v>
      </c>
      <c r="E54" s="73">
        <f>E56</f>
        <v>1386.1</v>
      </c>
      <c r="F54" s="30"/>
      <c r="G54" s="14"/>
    </row>
    <row r="55" spans="1:7" ht="15.75" customHeight="1">
      <c r="A55" s="78"/>
      <c r="B55" s="106"/>
      <c r="C55" s="52" t="s">
        <v>143</v>
      </c>
      <c r="D55" s="94"/>
      <c r="E55" s="94"/>
      <c r="F55" s="22"/>
      <c r="G55" s="14"/>
    </row>
    <row r="56" spans="1:7" ht="16.5" customHeight="1">
      <c r="A56" s="85" t="s">
        <v>120</v>
      </c>
      <c r="B56" s="107" t="s">
        <v>144</v>
      </c>
      <c r="C56" s="76" t="s">
        <v>104</v>
      </c>
      <c r="D56" s="102">
        <v>4022.3</v>
      </c>
      <c r="E56" s="102">
        <v>1386.1</v>
      </c>
      <c r="F56" s="34"/>
      <c r="G56" s="17"/>
    </row>
    <row r="57" spans="1:7" ht="16.5" customHeight="1">
      <c r="A57" s="78"/>
      <c r="B57" s="106"/>
      <c r="C57" s="81" t="s">
        <v>134</v>
      </c>
      <c r="D57" s="94"/>
      <c r="E57" s="94"/>
      <c r="F57" s="22"/>
      <c r="G57" s="17"/>
    </row>
    <row r="58" spans="1:7" ht="15.75" customHeight="1" thickBot="1">
      <c r="A58" s="108"/>
      <c r="B58" s="109"/>
      <c r="C58" s="110" t="s">
        <v>66</v>
      </c>
      <c r="D58" s="111"/>
      <c r="E58" s="111"/>
      <c r="F58" s="35"/>
      <c r="G58" s="18"/>
    </row>
    <row r="59" spans="1:7" s="2" customFormat="1" ht="21.75" customHeight="1" hidden="1">
      <c r="A59" s="41"/>
      <c r="B59" s="24"/>
      <c r="C59" s="24"/>
      <c r="D59" s="112"/>
      <c r="E59" s="112" t="s">
        <v>81</v>
      </c>
      <c r="F59" s="23"/>
      <c r="G59" s="17"/>
    </row>
    <row r="60" spans="1:7" s="2" customFormat="1" ht="16.5" customHeight="1" hidden="1">
      <c r="A60" s="45"/>
      <c r="B60" s="46" t="s">
        <v>30</v>
      </c>
      <c r="C60" s="47" t="s">
        <v>5</v>
      </c>
      <c r="D60" s="48" t="s">
        <v>152</v>
      </c>
      <c r="E60" s="48" t="s">
        <v>154</v>
      </c>
      <c r="F60" s="36"/>
      <c r="G60" s="17"/>
    </row>
    <row r="61" spans="1:7" s="2" customFormat="1" ht="16.5" customHeight="1" hidden="1">
      <c r="A61" s="49"/>
      <c r="B61" s="50"/>
      <c r="C61" s="51"/>
      <c r="D61" s="52" t="s">
        <v>153</v>
      </c>
      <c r="E61" s="52" t="s">
        <v>161</v>
      </c>
      <c r="F61" s="36"/>
      <c r="G61" s="17"/>
    </row>
    <row r="62" spans="1:7" s="2" customFormat="1" ht="12.75" customHeight="1" hidden="1" thickBot="1">
      <c r="A62" s="53"/>
      <c r="B62" s="54"/>
      <c r="C62" s="55"/>
      <c r="D62" s="56" t="s">
        <v>156</v>
      </c>
      <c r="E62" s="56" t="s">
        <v>156</v>
      </c>
      <c r="F62" s="37"/>
      <c r="G62" s="17"/>
    </row>
    <row r="63" spans="1:7" s="2" customFormat="1" ht="15.75" customHeight="1">
      <c r="A63" s="68" t="s">
        <v>29</v>
      </c>
      <c r="B63" s="69" t="s">
        <v>17</v>
      </c>
      <c r="C63" s="70" t="s">
        <v>6</v>
      </c>
      <c r="D63" s="71">
        <f>D65+D71</f>
        <v>6300</v>
      </c>
      <c r="E63" s="71">
        <f>E65+E70</f>
        <v>3430</v>
      </c>
      <c r="F63" s="30"/>
      <c r="G63" s="14"/>
    </row>
    <row r="64" spans="1:15" s="2" customFormat="1" ht="16.5" customHeight="1">
      <c r="A64" s="65">
        <v>182</v>
      </c>
      <c r="B64" s="66" t="s">
        <v>18</v>
      </c>
      <c r="C64" s="72" t="s">
        <v>121</v>
      </c>
      <c r="D64" s="67"/>
      <c r="E64" s="67"/>
      <c r="F64" s="38"/>
      <c r="G64" s="14"/>
      <c r="O64" s="2">
        <v>0</v>
      </c>
    </row>
    <row r="65" spans="1:7" s="2" customFormat="1" ht="16.5" customHeight="1">
      <c r="A65" s="91"/>
      <c r="B65" s="92"/>
      <c r="C65" s="52" t="s">
        <v>122</v>
      </c>
      <c r="D65" s="67">
        <v>1000</v>
      </c>
      <c r="E65" s="67">
        <v>995.4</v>
      </c>
      <c r="F65" s="38"/>
      <c r="G65" s="14"/>
    </row>
    <row r="66" spans="1:7" s="2" customFormat="1" ht="16.5" customHeight="1" hidden="1">
      <c r="A66" s="65" t="s">
        <v>29</v>
      </c>
      <c r="B66" s="66" t="s">
        <v>31</v>
      </c>
      <c r="C66" s="105" t="s">
        <v>40</v>
      </c>
      <c r="D66" s="73">
        <v>67</v>
      </c>
      <c r="E66" s="73">
        <f>SUM(E67)</f>
        <v>0</v>
      </c>
      <c r="F66" s="38"/>
      <c r="G66" s="14"/>
    </row>
    <row r="67" spans="1:7" s="2" customFormat="1" ht="16.5" customHeight="1" hidden="1">
      <c r="A67" s="85" t="s">
        <v>33</v>
      </c>
      <c r="B67" s="75" t="s">
        <v>32</v>
      </c>
      <c r="C67" s="113" t="s">
        <v>55</v>
      </c>
      <c r="D67" s="102"/>
      <c r="E67" s="102">
        <v>0</v>
      </c>
      <c r="F67" s="22"/>
      <c r="G67" s="17"/>
    </row>
    <row r="68" spans="1:7" s="2" customFormat="1" ht="16.5" customHeight="1" hidden="1">
      <c r="A68" s="78"/>
      <c r="B68" s="80"/>
      <c r="C68" s="114" t="s">
        <v>56</v>
      </c>
      <c r="D68" s="94"/>
      <c r="E68" s="94"/>
      <c r="F68" s="22"/>
      <c r="G68" s="17"/>
    </row>
    <row r="69" spans="1:7" s="2" customFormat="1" ht="16.5" customHeight="1" hidden="1">
      <c r="A69" s="78"/>
      <c r="B69" s="80"/>
      <c r="C69" s="89" t="s">
        <v>38</v>
      </c>
      <c r="D69" s="67">
        <v>7935.9</v>
      </c>
      <c r="E69" s="67"/>
      <c r="F69" s="38"/>
      <c r="G69" s="14"/>
    </row>
    <row r="70" spans="1:7" s="2" customFormat="1" ht="16.5" customHeight="1">
      <c r="A70" s="65" t="s">
        <v>29</v>
      </c>
      <c r="B70" s="66" t="s">
        <v>19</v>
      </c>
      <c r="C70" s="105" t="s">
        <v>54</v>
      </c>
      <c r="D70" s="73">
        <f>D73+D77</f>
        <v>5300</v>
      </c>
      <c r="E70" s="73">
        <f>SUM(E71)</f>
        <v>2434.6</v>
      </c>
      <c r="F70" s="30"/>
      <c r="G70" s="14"/>
    </row>
    <row r="71" spans="1:7" s="2" customFormat="1" ht="16.5" customHeight="1">
      <c r="A71" s="65" t="s">
        <v>29</v>
      </c>
      <c r="B71" s="66" t="s">
        <v>41</v>
      </c>
      <c r="C71" s="105" t="s">
        <v>123</v>
      </c>
      <c r="D71" s="73">
        <f>D73+D77</f>
        <v>5300</v>
      </c>
      <c r="E71" s="73">
        <f>E73+E77</f>
        <v>2434.6</v>
      </c>
      <c r="F71" s="30"/>
      <c r="G71" s="14"/>
    </row>
    <row r="72" spans="1:7" s="2" customFormat="1" ht="16.5" customHeight="1">
      <c r="A72" s="91"/>
      <c r="B72" s="92"/>
      <c r="C72" s="100" t="s">
        <v>124</v>
      </c>
      <c r="D72" s="67"/>
      <c r="E72" s="67"/>
      <c r="F72" s="38"/>
      <c r="G72" s="14"/>
    </row>
    <row r="73" spans="1:7" s="2" customFormat="1" ht="16.5" customHeight="1">
      <c r="A73" s="85" t="s">
        <v>29</v>
      </c>
      <c r="B73" s="75" t="s">
        <v>35</v>
      </c>
      <c r="C73" s="113" t="s">
        <v>125</v>
      </c>
      <c r="D73" s="102">
        <v>5200</v>
      </c>
      <c r="E73" s="102">
        <v>2434</v>
      </c>
      <c r="F73" s="34"/>
      <c r="G73" s="17"/>
    </row>
    <row r="74" spans="1:7" s="2" customFormat="1" ht="16.5" customHeight="1">
      <c r="A74" s="78"/>
      <c r="B74" s="80"/>
      <c r="C74" s="115" t="s">
        <v>126</v>
      </c>
      <c r="D74" s="94"/>
      <c r="E74" s="94"/>
      <c r="F74" s="22"/>
      <c r="G74" s="17"/>
    </row>
    <row r="75" spans="1:7" s="2" customFormat="1" ht="16.5" customHeight="1" hidden="1">
      <c r="A75" s="85" t="s">
        <v>34</v>
      </c>
      <c r="B75" s="75" t="s">
        <v>35</v>
      </c>
      <c r="C75" s="113" t="s">
        <v>58</v>
      </c>
      <c r="D75" s="102"/>
      <c r="E75" s="102"/>
      <c r="F75" s="22"/>
      <c r="G75" s="17"/>
    </row>
    <row r="76" spans="1:7" s="2" customFormat="1" ht="16.5" customHeight="1" hidden="1">
      <c r="A76" s="78"/>
      <c r="B76" s="80"/>
      <c r="C76" s="115" t="s">
        <v>57</v>
      </c>
      <c r="D76" s="94">
        <v>1083.9</v>
      </c>
      <c r="E76" s="94"/>
      <c r="F76" s="22"/>
      <c r="G76" s="17"/>
    </row>
    <row r="77" spans="1:7" s="2" customFormat="1" ht="16.5" customHeight="1">
      <c r="A77" s="85" t="s">
        <v>34</v>
      </c>
      <c r="B77" s="75" t="s">
        <v>36</v>
      </c>
      <c r="C77" s="113" t="s">
        <v>129</v>
      </c>
      <c r="D77" s="102">
        <v>100</v>
      </c>
      <c r="E77" s="102">
        <v>0.6</v>
      </c>
      <c r="F77" s="34"/>
      <c r="G77" s="17"/>
    </row>
    <row r="78" spans="1:7" s="2" customFormat="1" ht="16.5" customHeight="1">
      <c r="A78" s="116"/>
      <c r="B78" s="88"/>
      <c r="C78" s="117" t="s">
        <v>127</v>
      </c>
      <c r="D78" s="96"/>
      <c r="E78" s="96"/>
      <c r="F78" s="22"/>
      <c r="G78" s="17"/>
    </row>
    <row r="79" spans="1:7" s="2" customFormat="1" ht="16.5" customHeight="1">
      <c r="A79" s="82" t="s">
        <v>29</v>
      </c>
      <c r="B79" s="83" t="s">
        <v>20</v>
      </c>
      <c r="C79" s="63" t="s">
        <v>4</v>
      </c>
      <c r="D79" s="64">
        <v>0</v>
      </c>
      <c r="E79" s="64">
        <f>SUM(E80,E83)</f>
        <v>0</v>
      </c>
      <c r="F79" s="30"/>
      <c r="G79" s="14"/>
    </row>
    <row r="80" spans="1:7" s="2" customFormat="1" ht="16.5" customHeight="1" hidden="1">
      <c r="A80" s="91" t="s">
        <v>29</v>
      </c>
      <c r="B80" s="92" t="s">
        <v>21</v>
      </c>
      <c r="C80" s="52" t="s">
        <v>62</v>
      </c>
      <c r="D80" s="71">
        <f>SUM(D82)</f>
        <v>0</v>
      </c>
      <c r="E80" s="71">
        <f>SUM(E82)</f>
        <v>0</v>
      </c>
      <c r="F80" s="30"/>
      <c r="G80" s="14"/>
    </row>
    <row r="81" spans="1:7" s="2" customFormat="1" ht="16.5" customHeight="1" hidden="1">
      <c r="A81" s="85" t="s">
        <v>33</v>
      </c>
      <c r="B81" s="75" t="s">
        <v>22</v>
      </c>
      <c r="C81" s="113" t="s">
        <v>59</v>
      </c>
      <c r="D81" s="102">
        <v>0</v>
      </c>
      <c r="E81" s="102">
        <v>0</v>
      </c>
      <c r="F81" s="30"/>
      <c r="G81" s="17"/>
    </row>
    <row r="82" spans="1:7" s="2" customFormat="1" ht="16.5" customHeight="1" hidden="1">
      <c r="A82" s="87"/>
      <c r="B82" s="88"/>
      <c r="C82" s="93" t="s">
        <v>60</v>
      </c>
      <c r="D82" s="96"/>
      <c r="E82" s="96"/>
      <c r="F82" s="30"/>
      <c r="G82" s="17"/>
    </row>
    <row r="83" spans="1:7" s="2" customFormat="1" ht="16.5" customHeight="1">
      <c r="A83" s="68" t="s">
        <v>29</v>
      </c>
      <c r="B83" s="69" t="s">
        <v>23</v>
      </c>
      <c r="C83" s="70" t="s">
        <v>63</v>
      </c>
      <c r="D83" s="67">
        <f>SUM(D84)</f>
        <v>0</v>
      </c>
      <c r="E83" s="67">
        <f>SUM(E84)</f>
        <v>0</v>
      </c>
      <c r="F83" s="30"/>
      <c r="G83" s="14"/>
    </row>
    <row r="84" spans="1:7" s="2" customFormat="1" ht="16.5" customHeight="1">
      <c r="A84" s="118" t="s">
        <v>33</v>
      </c>
      <c r="B84" s="75" t="s">
        <v>98</v>
      </c>
      <c r="C84" s="113" t="s">
        <v>97</v>
      </c>
      <c r="D84" s="102">
        <v>0</v>
      </c>
      <c r="E84" s="102">
        <v>0</v>
      </c>
      <c r="F84" s="30"/>
      <c r="G84" s="14"/>
    </row>
    <row r="85" spans="1:7" s="2" customFormat="1" ht="16.5" customHeight="1">
      <c r="A85" s="116"/>
      <c r="B85" s="88"/>
      <c r="C85" s="95" t="s">
        <v>60</v>
      </c>
      <c r="D85" s="96"/>
      <c r="E85" s="96"/>
      <c r="F85" s="22"/>
      <c r="G85" s="14"/>
    </row>
    <row r="86" spans="1:7" s="2" customFormat="1" ht="19.5" customHeight="1">
      <c r="A86" s="82" t="s">
        <v>29</v>
      </c>
      <c r="B86" s="83" t="s">
        <v>24</v>
      </c>
      <c r="C86" s="63" t="s">
        <v>7</v>
      </c>
      <c r="D86" s="64">
        <f>SUM(D87,D107,D110)</f>
        <v>10412.3</v>
      </c>
      <c r="E86" s="64">
        <f>SUM(E87,E107,E110)</f>
        <v>8555.1</v>
      </c>
      <c r="F86" s="30"/>
      <c r="G86" s="14"/>
    </row>
    <row r="87" spans="1:7" s="2" customFormat="1" ht="16.5" customHeight="1">
      <c r="A87" s="65" t="s">
        <v>29</v>
      </c>
      <c r="B87" s="66" t="s">
        <v>43</v>
      </c>
      <c r="C87" s="72" t="s">
        <v>42</v>
      </c>
      <c r="D87" s="71">
        <f>SUM(D88)</f>
        <v>10412.3</v>
      </c>
      <c r="E87" s="71">
        <f>SUM(E88)</f>
        <v>8555.1</v>
      </c>
      <c r="F87" s="30"/>
      <c r="G87" s="14"/>
    </row>
    <row r="88" spans="1:7" s="2" customFormat="1" ht="16.5" customHeight="1">
      <c r="A88" s="65" t="s">
        <v>29</v>
      </c>
      <c r="B88" s="66" t="s">
        <v>68</v>
      </c>
      <c r="C88" s="70" t="s">
        <v>69</v>
      </c>
      <c r="D88" s="73">
        <f>SUM(D89,D98)</f>
        <v>10412.3</v>
      </c>
      <c r="E88" s="73">
        <f>SUM(E89,E98)</f>
        <v>8555.1</v>
      </c>
      <c r="F88" s="30"/>
      <c r="G88" s="14"/>
    </row>
    <row r="89" spans="1:7" s="2" customFormat="1" ht="16.5" customHeight="1">
      <c r="A89" s="65" t="s">
        <v>29</v>
      </c>
      <c r="B89" s="66" t="s">
        <v>89</v>
      </c>
      <c r="C89" s="119" t="s">
        <v>77</v>
      </c>
      <c r="D89" s="73">
        <f>SUM(D90)</f>
        <v>2139.7</v>
      </c>
      <c r="E89" s="73">
        <f>SUM(E90)</f>
        <v>2134.7</v>
      </c>
      <c r="F89" s="30"/>
      <c r="G89" s="14"/>
    </row>
    <row r="90" spans="1:7" s="2" customFormat="1" ht="16.5" customHeight="1">
      <c r="A90" s="65" t="s">
        <v>33</v>
      </c>
      <c r="B90" s="66" t="s">
        <v>75</v>
      </c>
      <c r="C90" s="51" t="s">
        <v>82</v>
      </c>
      <c r="D90" s="73">
        <f>SUM(D92,D95)</f>
        <v>2139.7</v>
      </c>
      <c r="E90" s="73">
        <f>SUM(E92,E95)</f>
        <v>2134.7</v>
      </c>
      <c r="F90" s="30"/>
      <c r="G90" s="17"/>
    </row>
    <row r="91" spans="1:7" s="2" customFormat="1" ht="16.5" customHeight="1">
      <c r="A91" s="61"/>
      <c r="B91" s="83"/>
      <c r="C91" s="63" t="s">
        <v>76</v>
      </c>
      <c r="D91" s="96"/>
      <c r="E91" s="96"/>
      <c r="F91" s="22"/>
      <c r="G91" s="17"/>
    </row>
    <row r="92" spans="1:7" s="2" customFormat="1" ht="16.5" customHeight="1">
      <c r="A92" s="85" t="s">
        <v>33</v>
      </c>
      <c r="B92" s="75" t="s">
        <v>90</v>
      </c>
      <c r="C92" s="120" t="s">
        <v>92</v>
      </c>
      <c r="D92" s="94">
        <v>2134.7</v>
      </c>
      <c r="E92" s="94">
        <v>2134.7</v>
      </c>
      <c r="F92" s="34"/>
      <c r="G92" s="17"/>
    </row>
    <row r="93" spans="1:7" s="2" customFormat="1" ht="16.5" customHeight="1">
      <c r="A93" s="78"/>
      <c r="B93" s="80"/>
      <c r="C93" s="120" t="s">
        <v>99</v>
      </c>
      <c r="D93" s="94"/>
      <c r="E93" s="94"/>
      <c r="F93" s="22"/>
      <c r="G93" s="17"/>
    </row>
    <row r="94" spans="1:7" s="2" customFormat="1" ht="16.5" customHeight="1">
      <c r="A94" s="116"/>
      <c r="B94" s="88"/>
      <c r="C94" s="89" t="s">
        <v>100</v>
      </c>
      <c r="D94" s="96"/>
      <c r="E94" s="96"/>
      <c r="F94" s="22"/>
      <c r="G94" s="17"/>
    </row>
    <row r="95" spans="1:7" s="2" customFormat="1" ht="16.5" customHeight="1">
      <c r="A95" s="85" t="s">
        <v>33</v>
      </c>
      <c r="B95" s="75" t="s">
        <v>91</v>
      </c>
      <c r="C95" s="120" t="s">
        <v>93</v>
      </c>
      <c r="D95" s="94">
        <v>5</v>
      </c>
      <c r="E95" s="94">
        <v>0</v>
      </c>
      <c r="F95" s="34"/>
      <c r="G95" s="17"/>
    </row>
    <row r="96" spans="1:7" s="2" customFormat="1" ht="16.5" customHeight="1">
      <c r="A96" s="78"/>
      <c r="B96" s="80"/>
      <c r="C96" s="120" t="s">
        <v>128</v>
      </c>
      <c r="D96" s="94"/>
      <c r="E96" s="94"/>
      <c r="F96" s="22"/>
      <c r="G96" s="17"/>
    </row>
    <row r="97" spans="1:7" s="2" customFormat="1" ht="16.5" customHeight="1">
      <c r="A97" s="116"/>
      <c r="B97" s="88"/>
      <c r="C97" s="89" t="s">
        <v>130</v>
      </c>
      <c r="D97" s="96"/>
      <c r="E97" s="96"/>
      <c r="F97" s="22"/>
      <c r="G97" s="17"/>
    </row>
    <row r="98" spans="1:7" s="2" customFormat="1" ht="16.5" customHeight="1">
      <c r="A98" s="65" t="s">
        <v>29</v>
      </c>
      <c r="B98" s="66" t="s">
        <v>70</v>
      </c>
      <c r="C98" s="51" t="s">
        <v>94</v>
      </c>
      <c r="D98" s="67">
        <f>SUM(D100)</f>
        <v>8272.6</v>
      </c>
      <c r="E98" s="67">
        <f>SUM(E100)</f>
        <v>6420.400000000001</v>
      </c>
      <c r="F98" s="30"/>
      <c r="G98" s="14"/>
    </row>
    <row r="99" spans="1:7" s="2" customFormat="1" ht="16.5" customHeight="1">
      <c r="A99" s="91"/>
      <c r="B99" s="92"/>
      <c r="C99" s="63" t="s">
        <v>105</v>
      </c>
      <c r="D99" s="67"/>
      <c r="E99" s="67"/>
      <c r="F99" s="38"/>
      <c r="G99" s="14"/>
    </row>
    <row r="100" spans="1:7" s="2" customFormat="1" ht="16.5" customHeight="1">
      <c r="A100" s="65" t="s">
        <v>33</v>
      </c>
      <c r="B100" s="66" t="s">
        <v>72</v>
      </c>
      <c r="C100" s="51" t="s">
        <v>71</v>
      </c>
      <c r="D100" s="73">
        <f>SUM(D103,D105)</f>
        <v>8272.6</v>
      </c>
      <c r="E100" s="73">
        <f>SUM(E103,E105)</f>
        <v>6420.400000000001</v>
      </c>
      <c r="F100" s="30"/>
      <c r="G100" s="14"/>
    </row>
    <row r="101" spans="1:7" s="2" customFormat="1" ht="16.5" customHeight="1">
      <c r="A101" s="91"/>
      <c r="B101" s="92"/>
      <c r="C101" s="51" t="s">
        <v>106</v>
      </c>
      <c r="D101" s="94"/>
      <c r="E101" s="94"/>
      <c r="F101" s="22"/>
      <c r="G101" s="17"/>
    </row>
    <row r="102" spans="1:7" s="2" customFormat="1" ht="16.5" customHeight="1">
      <c r="A102" s="82"/>
      <c r="B102" s="83"/>
      <c r="C102" s="121" t="s">
        <v>107</v>
      </c>
      <c r="D102" s="96"/>
      <c r="E102" s="96"/>
      <c r="F102" s="22"/>
      <c r="G102" s="17"/>
    </row>
    <row r="103" spans="1:7" s="2" customFormat="1" ht="16.5" customHeight="1">
      <c r="A103" s="85" t="s">
        <v>33</v>
      </c>
      <c r="B103" s="75" t="s">
        <v>73</v>
      </c>
      <c r="C103" s="122" t="s">
        <v>95</v>
      </c>
      <c r="D103" s="102">
        <v>7138.8</v>
      </c>
      <c r="E103" s="102">
        <v>5762.8</v>
      </c>
      <c r="F103" s="34"/>
      <c r="G103" s="17"/>
    </row>
    <row r="104" spans="1:7" s="2" customFormat="1" ht="16.5" customHeight="1">
      <c r="A104" s="87"/>
      <c r="B104" s="88"/>
      <c r="C104" s="123" t="s">
        <v>96</v>
      </c>
      <c r="D104" s="96"/>
      <c r="E104" s="96"/>
      <c r="F104" s="22"/>
      <c r="G104" s="17"/>
    </row>
    <row r="105" spans="1:7" s="2" customFormat="1" ht="16.5" customHeight="1">
      <c r="A105" s="85" t="s">
        <v>33</v>
      </c>
      <c r="B105" s="75" t="s">
        <v>74</v>
      </c>
      <c r="C105" s="122" t="s">
        <v>108</v>
      </c>
      <c r="D105" s="102">
        <v>1133.8</v>
      </c>
      <c r="E105" s="102">
        <v>657.6</v>
      </c>
      <c r="F105" s="34"/>
      <c r="G105" s="17"/>
    </row>
    <row r="106" spans="1:7" s="2" customFormat="1" ht="16.5" customHeight="1">
      <c r="A106" s="87"/>
      <c r="B106" s="88"/>
      <c r="C106" s="123" t="s">
        <v>109</v>
      </c>
      <c r="D106" s="96"/>
      <c r="E106" s="96"/>
      <c r="F106" s="22"/>
      <c r="G106" s="17"/>
    </row>
    <row r="107" spans="1:7" s="2" customFormat="1" ht="16.5" customHeight="1" hidden="1">
      <c r="A107" s="68" t="s">
        <v>29</v>
      </c>
      <c r="B107" s="69" t="s">
        <v>25</v>
      </c>
      <c r="C107" s="70" t="s">
        <v>28</v>
      </c>
      <c r="D107" s="71">
        <f>SUM(D108)</f>
        <v>0</v>
      </c>
      <c r="E107" s="71">
        <f>SUM(E108)</f>
        <v>0</v>
      </c>
      <c r="F107" s="38"/>
      <c r="G107" s="14"/>
    </row>
    <row r="108" spans="1:7" s="2" customFormat="1" ht="16.5" customHeight="1" hidden="1">
      <c r="A108" s="85" t="s">
        <v>33</v>
      </c>
      <c r="B108" s="75" t="s">
        <v>26</v>
      </c>
      <c r="C108" s="113" t="s">
        <v>61</v>
      </c>
      <c r="D108" s="102">
        <v>0</v>
      </c>
      <c r="E108" s="102">
        <v>0</v>
      </c>
      <c r="F108" s="22"/>
      <c r="G108" s="17"/>
    </row>
    <row r="109" spans="1:7" s="2" customFormat="1" ht="16.5" customHeight="1" hidden="1">
      <c r="A109" s="87"/>
      <c r="B109" s="88"/>
      <c r="C109" s="114" t="s">
        <v>49</v>
      </c>
      <c r="D109" s="96"/>
      <c r="E109" s="96"/>
      <c r="F109" s="22"/>
      <c r="G109" s="17"/>
    </row>
    <row r="110" spans="1:7" s="2" customFormat="1" ht="16.5" customHeight="1" hidden="1">
      <c r="A110" s="91" t="s">
        <v>33</v>
      </c>
      <c r="B110" s="104" t="s">
        <v>83</v>
      </c>
      <c r="C110" s="124" t="s">
        <v>85</v>
      </c>
      <c r="D110" s="125">
        <v>0</v>
      </c>
      <c r="E110" s="125">
        <v>0</v>
      </c>
      <c r="F110" s="38"/>
      <c r="G110" s="14"/>
    </row>
    <row r="111" spans="1:7" s="2" customFormat="1" ht="16.5" customHeight="1" hidden="1">
      <c r="A111" s="78"/>
      <c r="B111" s="126"/>
      <c r="C111" s="127" t="s">
        <v>86</v>
      </c>
      <c r="D111" s="79"/>
      <c r="E111" s="79"/>
      <c r="F111" s="22"/>
      <c r="G111" s="17"/>
    </row>
    <row r="112" spans="1:7" s="2" customFormat="1" ht="16.5" customHeight="1" hidden="1">
      <c r="A112" s="78"/>
      <c r="B112" s="126"/>
      <c r="C112" s="127" t="s">
        <v>84</v>
      </c>
      <c r="D112" s="79"/>
      <c r="E112" s="79"/>
      <c r="F112" s="22"/>
      <c r="G112" s="17"/>
    </row>
    <row r="113" spans="1:7" s="2" customFormat="1" ht="16.5" customHeight="1" hidden="1">
      <c r="A113" s="78"/>
      <c r="B113" s="126"/>
      <c r="C113" s="128" t="s">
        <v>87</v>
      </c>
      <c r="D113" s="79"/>
      <c r="E113" s="79"/>
      <c r="F113" s="22"/>
      <c r="G113" s="17"/>
    </row>
    <row r="114" spans="1:7" s="2" customFormat="1" ht="15" customHeight="1" hidden="1">
      <c r="A114" s="87"/>
      <c r="B114" s="129"/>
      <c r="C114" s="26" t="s">
        <v>88</v>
      </c>
      <c r="D114" s="79"/>
      <c r="E114" s="79"/>
      <c r="F114" s="22"/>
      <c r="G114" s="17"/>
    </row>
    <row r="115" spans="1:7" s="2" customFormat="1" ht="1.5" customHeight="1" thickBot="1">
      <c r="A115" s="108"/>
      <c r="B115" s="130"/>
      <c r="C115" s="28"/>
      <c r="D115" s="131"/>
      <c r="E115" s="131"/>
      <c r="F115" s="22"/>
      <c r="G115" s="17"/>
    </row>
    <row r="116" spans="1:7" ht="16.5" customHeight="1" thickBot="1">
      <c r="A116" s="57"/>
      <c r="B116" s="132"/>
      <c r="C116" s="58" t="s">
        <v>3</v>
      </c>
      <c r="D116" s="133">
        <f>SUM(D12,D86)</f>
        <v>71160</v>
      </c>
      <c r="E116" s="133">
        <f>SUM(E12,E86)</f>
        <v>75177.70000000001</v>
      </c>
      <c r="F116" s="30"/>
      <c r="G116" s="16"/>
    </row>
    <row r="117" spans="1:7" ht="21" customHeight="1">
      <c r="A117" s="41"/>
      <c r="B117" s="24"/>
      <c r="C117" s="134" t="s">
        <v>164</v>
      </c>
      <c r="D117" s="134"/>
      <c r="E117" s="134"/>
      <c r="F117" s="8"/>
      <c r="G117" s="5"/>
    </row>
    <row r="118" spans="1:5" ht="12.75">
      <c r="A118" s="41"/>
      <c r="B118" s="24"/>
      <c r="C118" s="24"/>
      <c r="D118" s="24"/>
      <c r="E118" s="24"/>
    </row>
    <row r="119" spans="1:2" ht="12.75">
      <c r="A119" s="41"/>
      <c r="B119" s="41"/>
    </row>
  </sheetData>
  <sheetProtection/>
  <mergeCells count="3">
    <mergeCell ref="C1:E1"/>
    <mergeCell ref="D3:E3"/>
    <mergeCell ref="C2:E2"/>
  </mergeCells>
  <printOptions/>
  <pageMargins left="0.7874015748031497" right="0.1968503937007874" top="0" bottom="0" header="0" footer="0"/>
  <pageSetup fitToHeight="0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2014-04-15T08:10:14Z</cp:lastPrinted>
  <dcterms:created xsi:type="dcterms:W3CDTF">2001-11-26T11:46:11Z</dcterms:created>
  <dcterms:modified xsi:type="dcterms:W3CDTF">2014-04-17T08:01:10Z</dcterms:modified>
  <cp:category/>
  <cp:version/>
  <cp:contentType/>
  <cp:contentStatus/>
</cp:coreProperties>
</file>