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5865" windowHeight="3390" tabRatio="578" activeTab="2"/>
  </bookViews>
  <sheets>
    <sheet name="Лист4" sheetId="1" r:id="rId1"/>
    <sheet name="Диаграмма2" sheetId="2" r:id="rId2"/>
    <sheet name="Лист1" sheetId="3" r:id="rId3"/>
    <sheet name="Лист2" sheetId="4" r:id="rId4"/>
    <sheet name="Лист3" sheetId="5" r:id="rId5"/>
  </sheets>
  <definedNames>
    <definedName name="_xlnm.Print_Area" localSheetId="2">'Лист1'!$A$4:$F$118</definedName>
  </definedNames>
  <calcPr fullCalcOnLoad="1"/>
</workbook>
</file>

<file path=xl/sharedStrings.xml><?xml version="1.0" encoding="utf-8"?>
<sst xmlns="http://schemas.openxmlformats.org/spreadsheetml/2006/main" count="226" uniqueCount="170">
  <si>
    <t xml:space="preserve">НАЛОГИ НА СОВОКУПНЫЙ ДОХОД </t>
  </si>
  <si>
    <t>НАЛОГИ НА ИМУЩЕСТВО</t>
  </si>
  <si>
    <t>Налог на имущество физических лиц</t>
  </si>
  <si>
    <t>ИТОГО ДОХОДОВ</t>
  </si>
  <si>
    <t>ПРОЧИЕ  НЕНАЛОГОВЫЕ  ДОХОДЫ</t>
  </si>
  <si>
    <t>Наименование дохода</t>
  </si>
  <si>
    <t>ШТРАФЫ, САНКЦИИ, ВОЗМЕЩЕНИЕ УЩЕРБА</t>
  </si>
  <si>
    <t>БЕЗВОЗМЕЗДНЫЕ ПОСТУПЛЕНИЯ</t>
  </si>
  <si>
    <t>1 00 00000 00 0000 000</t>
  </si>
  <si>
    <t>1 05 00000 00 0000 000</t>
  </si>
  <si>
    <t>1 05 01020 01 0000 110</t>
  </si>
  <si>
    <t>1 06 00000 00 0000 000</t>
  </si>
  <si>
    <t>1 06 01000 00 0000 110</t>
  </si>
  <si>
    <t>1 06 01010 03 0000 110</t>
  </si>
  <si>
    <t>1 09 00000 00 0000 000</t>
  </si>
  <si>
    <t>1 09 04000 01 0000 110</t>
  </si>
  <si>
    <t>1 09 04040 01 0000 110</t>
  </si>
  <si>
    <t>1 16 00000 00 0000 000</t>
  </si>
  <si>
    <t>1 16 06000 01 0000 140</t>
  </si>
  <si>
    <t>1 16 90000 00 0000 140</t>
  </si>
  <si>
    <t>1 17 00000 00 0000 000</t>
  </si>
  <si>
    <t>1 17 01000 00 0000 180</t>
  </si>
  <si>
    <t>1 17 01030 03 0000 180</t>
  </si>
  <si>
    <t>1 17 05000 00 0000 180</t>
  </si>
  <si>
    <t>2 00 00000 00 0000 000</t>
  </si>
  <si>
    <t>2 07 00000 00 0000 180</t>
  </si>
  <si>
    <t>2 07 03000 03 0000 180</t>
  </si>
  <si>
    <t xml:space="preserve">Налоги на имущество </t>
  </si>
  <si>
    <t>ПРОЧИЕ  БЕЗВОЗМЕЗДНЫЕ ПОСТУПЛЕНИЯ</t>
  </si>
  <si>
    <t>000</t>
  </si>
  <si>
    <t>Код</t>
  </si>
  <si>
    <t>1 16 23000 00 0000 140</t>
  </si>
  <si>
    <t>1 16 23030 03 0000 140</t>
  </si>
  <si>
    <t>971</t>
  </si>
  <si>
    <t>862</t>
  </si>
  <si>
    <t>1 16 90030 03 0100 140</t>
  </si>
  <si>
    <t>1 16 90030 03 0200 140</t>
  </si>
  <si>
    <t>1 11 00000 00 0000 000</t>
  </si>
  <si>
    <t>образований городов федерального значения Москвы и Санкт-Петербурга</t>
  </si>
  <si>
    <t>Единый налог на вмененный доход для отдельных видов деятельности</t>
  </si>
  <si>
    <t xml:space="preserve">Доходы от возмещения ущерба при возникновении страховых случаев </t>
  </si>
  <si>
    <t>1 16 90030 03 0000 140</t>
  </si>
  <si>
    <t>БЕЗВОЗМЕЗДНЫЕ ПОСТУПЛЕНИЯ ОТ ДРУГИХ БЮДЖЕТОВ БЮДЖЕТНОЙ СИСТЕМЫ РФ</t>
  </si>
  <si>
    <t>2 02 00000 00 0000 000</t>
  </si>
  <si>
    <t>уменьшенные на величину расходов</t>
  </si>
  <si>
    <t>Налог на имущество физических лиц, взимаемый по ставкам, применяемым к объектам налогообложения,</t>
  </si>
  <si>
    <t xml:space="preserve">расположенным в границах внутригородских муниципальных образований городов федерального </t>
  </si>
  <si>
    <t xml:space="preserve">ЗАДОЛЖЕННОСТЬ И ПЕРЕРАСЧЕТЫ ПО ОТМЕНЕННЫМ НАЛОГАМ, СБОРАМ И ИНЫМ ОБЯЗАТЕЛЬНЫМ ПЛАТЕЖАМ </t>
  </si>
  <si>
    <t>Налог с имущества, переходящего в порядке наследования или дарения</t>
  </si>
  <si>
    <t>значения Москвы и Санкт-Петербурга</t>
  </si>
  <si>
    <t xml:space="preserve">Прочие поступления от использования имущества, находящегося в собственности внутригородских </t>
  </si>
  <si>
    <t>муниципальных образований городов  федерального значения Москвы и Санкт-Петербурга</t>
  </si>
  <si>
    <t>Прочие доходы от использования имущества и прав, находящихся в государственной и</t>
  </si>
  <si>
    <t xml:space="preserve"> муниципальной собственности</t>
  </si>
  <si>
    <t>Прочие поступления от денежных взысканий (штрафов) и иных сумм в возмещение ущерба</t>
  </si>
  <si>
    <t xml:space="preserve">Доходы от возмещения ущерба при возникновении страховых случаев, когда выгодоприобретателями </t>
  </si>
  <si>
    <t xml:space="preserve">по договорам страхования выступают получатели средств бюджетов внутригородских муниципальных </t>
  </si>
  <si>
    <t>Санкт-Петербурга "Об административных правонарушениях в сфере благоустройства в Санкт-Петербурге"</t>
  </si>
  <si>
    <t xml:space="preserve">Штрафы за административные правонарушения в сфере благоустройства, предусмотренные Законом </t>
  </si>
  <si>
    <t>Невыясненные поступления, зачисляемые в бюджеты внутригородских муниципальных образований городов</t>
  </si>
  <si>
    <t>федерального значения Москвы и С-Петербурга</t>
  </si>
  <si>
    <t xml:space="preserve">Прочие безвозмездные поступления в бюджеты внутригородских муниципальных городов федерального </t>
  </si>
  <si>
    <t>НЕВЫЯСНЕННЫЕ ПОСТУПЛЕНИЯ</t>
  </si>
  <si>
    <t>ПРОЧИЕ НЕНАЛОГОВЫЕ ДОХОДЫ</t>
  </si>
  <si>
    <t>1 13 00000 00 0000 000</t>
  </si>
  <si>
    <t>ДОХОДЫ ОТ ИСПОЛЬЗОВАНИЯ ИМУЩЕСТВА,  НАХОДЯЩЕГОСЯ В ГОСУДАРСТВЕННОЙ И МУНИЦИПАЛЬНОЙ СОБСТВЕННОСТИ</t>
  </si>
  <si>
    <t>в соответствии с законодательством Санкт -Петербурга</t>
  </si>
  <si>
    <t xml:space="preserve"> НАЛОГОВЫЕ И НЕНАЛОГОВЫЕ ДОХОДЫ</t>
  </si>
  <si>
    <t>2 02 03000 00 0000 151</t>
  </si>
  <si>
    <t>СУБВЕНЦИИ БЮДЖЕТАМ СУБЪЕКТОВ РОССИЙСКОЙ ФЕДЕРАЦИИ И МУНИЦИПАЛЬНЫХ ОБРАЗОВАНИЙ</t>
  </si>
  <si>
    <t>2 02 03027 00 0000 151</t>
  </si>
  <si>
    <t>Субвенции бюджетам внутригородских муниципальных образований городов фдерального значения</t>
  </si>
  <si>
    <t>2 02 03027 03 0000 151</t>
  </si>
  <si>
    <t>2 02 03027 03 0100 151</t>
  </si>
  <si>
    <t>2 02 03027 03 0200 151</t>
  </si>
  <si>
    <t>2 02 03024 03 0000 151</t>
  </si>
  <si>
    <t>Москвы и Санкт-Петербурга  на выполнение передаваемых полномочий субъектов Российской Федерации</t>
  </si>
  <si>
    <t>Субвенции местным бюджетам  на выполнение передаваемых полномочий субъектов Российской Федерации</t>
  </si>
  <si>
    <t>1 05 01000 00 0000 110</t>
  </si>
  <si>
    <t>1 11 09000 00 0000 000</t>
  </si>
  <si>
    <t>1 11 09043 03 0000 120</t>
  </si>
  <si>
    <t>л.2</t>
  </si>
  <si>
    <t>Субвенции бюджетам внутригородских муниципальных образований городов федерального значения</t>
  </si>
  <si>
    <t>2 08 03000 03 0000 180</t>
  </si>
  <si>
    <t xml:space="preserve">федерального значения Москвы и Санкт-Петербурга) для осуществления возврата (зачета) излишне </t>
  </si>
  <si>
    <t xml:space="preserve">Перечисления из бюджетов внутригородских муниципальных образований городов федерального </t>
  </si>
  <si>
    <t xml:space="preserve">значения Москвы и Санкт-Петербурга (в бюджеты внутригородских муниципальных образований городов </t>
  </si>
  <si>
    <t xml:space="preserve">уплаченных или излишне взысканных сумм налогов, сборов и иных платежей, а также сумм   </t>
  </si>
  <si>
    <t xml:space="preserve">процентов, начисленных  на излишне взысканные суммы   </t>
  </si>
  <si>
    <t>2 02 03024 00 0000 151</t>
  </si>
  <si>
    <t>2 02 03024 03 0100 151</t>
  </si>
  <si>
    <t>2 02 03024 03 0200 151</t>
  </si>
  <si>
    <t>Субвенции бюджетам внутригородских муниципальных образований Санкт-Петербурга  на выполнение отдельных</t>
  </si>
  <si>
    <t>Субвенции бюджетам внутригородских муниципальных образований Санкт-Петербурга  на выполнение отдельного</t>
  </si>
  <si>
    <t xml:space="preserve">Субвенции бюджетам  муниципальных образований на содержание ребенка в семье опекуна и приемной  </t>
  </si>
  <si>
    <t>Субвенции бюджетам внутригородских муниципальных образований Санкт-Петербурга  на содержание ребенка</t>
  </si>
  <si>
    <t>в семье опекуна и приемной семье</t>
  </si>
  <si>
    <t>Прочие неналоговые доходы бюджетов внутригородских муниципальных образований городов</t>
  </si>
  <si>
    <t>1 17 05030 03 0000 180</t>
  </si>
  <si>
    <t xml:space="preserve">государственных полномочий Санкт-Петербурга по организации и осуществлению деятельности по опеке и </t>
  </si>
  <si>
    <t>попечительству</t>
  </si>
  <si>
    <t>Налог, взимаемый в связи с применением упрощенной системы налогообложения</t>
  </si>
  <si>
    <t xml:space="preserve">Налог, взимаемый с налогоплательщиков, выбравших в качестве объекта налогообложения доходы </t>
  </si>
  <si>
    <t xml:space="preserve">Налог, взимаемый с налогоплательщиков, выбравших в качестве объекта налогообложения доходы, </t>
  </si>
  <si>
    <t>Средства, составляющие восстановительную стоимость зеленых насаждений внутриквартального озеленения</t>
  </si>
  <si>
    <t xml:space="preserve">семье, а также вознаграждение, причитающееся приемному родителю </t>
  </si>
  <si>
    <t xml:space="preserve">Москвы и Санкт-Петербурга  на содержание ребенка в семье опекуна и приемной семье, а также </t>
  </si>
  <si>
    <t xml:space="preserve"> вознаграждение, причитающееся приемному родителю </t>
  </si>
  <si>
    <t>Субвенции бюджетам внутригородских муниципальных образований Санкт-Петербурга  на вознаграждение,</t>
  </si>
  <si>
    <t xml:space="preserve"> причитающееся приемному родителю </t>
  </si>
  <si>
    <t>ПЛАН</t>
  </si>
  <si>
    <t>1 05 01011 01 0000 110</t>
  </si>
  <si>
    <t>1 05 01012 01 0000 110</t>
  </si>
  <si>
    <t>Налог, взимаемый с налогоплательщиков, выбравших в качестве объекта налогообложения доходы (за налоговые</t>
  </si>
  <si>
    <t>периоды, истекшие до 1 января 2011 года)</t>
  </si>
  <si>
    <t>уменьшенные на величину расходов (за налоговые периоды, истекшие до 1 января 2011 года)</t>
  </si>
  <si>
    <t>1 05 02010 02 0000 110</t>
  </si>
  <si>
    <t>1 05 02020 02 0000 110</t>
  </si>
  <si>
    <t>до 1 января 2011 года)</t>
  </si>
  <si>
    <t>Единый налог на вмененный доход для отдельных видов деятельности (за налоговые периоды, истекшие</t>
  </si>
  <si>
    <t>867</t>
  </si>
  <si>
    <t>Денежные взыскания (штрафы) за нарушение законодательства о применении контрольно-кассовой техники</t>
  </si>
  <si>
    <t>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</si>
  <si>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ущерба, зачисляемые в бюджеты</t>
  </si>
  <si>
    <t xml:space="preserve"> внутригородских муниципальных образований городов федерального значения Москвы и Санкт-Петербурга</t>
  </si>
  <si>
    <t xml:space="preserve">Штрафы за административные правонарушения в области благоустройства, предусмотренные главой 4 Закона </t>
  </si>
  <si>
    <t>Санкт-Петербурга "Об административных правонарушениях в Санкт-Петербурге"</t>
  </si>
  <si>
    <t>статьей 44 ЗаконаСанкт-Петербурга "Об административных правонарушениях в Санкт-Петербурге"</t>
  </si>
  <si>
    <t>государственного полномочия Санкт-Петербурга по определению должностных лиц, уполномоченных составлять</t>
  </si>
  <si>
    <t>Штрафы за административные правонарушения в области предпринимательской деятельности, предусмотренные</t>
  </si>
  <si>
    <t>протоколы об административных правонарушениях, и составлению протоколов об административных правонарушениях</t>
  </si>
  <si>
    <t>1 05 01010 01 0000 110</t>
  </si>
  <si>
    <t>1 05 01021 01 0000 110</t>
  </si>
  <si>
    <t>1 05 01022 01 0000 110</t>
  </si>
  <si>
    <t>и подлежащие зачислению в бюджеты внутригородских муниципальных образований Санкт-Петербурга</t>
  </si>
  <si>
    <t>1 05 02000 02 0000 110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</si>
  <si>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</si>
  <si>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</si>
  <si>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1 13 02000 00 0000 130</t>
  </si>
  <si>
    <t>1 13 02990 00 0000 130</t>
  </si>
  <si>
    <t>Прочие доходы от компенсации затрат государства</t>
  </si>
  <si>
    <t>1 13 02993 03 0000 130</t>
  </si>
  <si>
    <t>Прочие доходы от компенсации затрат бюджетов внутригородских муниципальных образований</t>
  </si>
  <si>
    <t xml:space="preserve"> городов федерального значения Москвы и Санкт-Петербурга </t>
  </si>
  <si>
    <t>1 13 02993 03 0100 130</t>
  </si>
  <si>
    <t>1 05 01050 01 0000 110</t>
  </si>
  <si>
    <t xml:space="preserve">Минимальный налог, зачисляемый в бюджеты субъектов Российской Федерации </t>
  </si>
  <si>
    <t xml:space="preserve"> на 2012 год,</t>
  </si>
  <si>
    <t>тыс. рублей</t>
  </si>
  <si>
    <t xml:space="preserve">ОТЧЕТ </t>
  </si>
  <si>
    <t xml:space="preserve"> САНКТ-ПЕТЕРБУРГА МУНИЦИПАЛЬНЫЙ ОКРУГ  ВОЛКОВСКОЕ  ПО </t>
  </si>
  <si>
    <t xml:space="preserve">  ОБ  ИСПОЛНЕНИИ МЕСТНОГО БЮДЖЕТА   ВНУТРИГОРОДСКОГО  МУНИЦИПАЛЬНОГО  ОБРАЗОВАНИЯ</t>
  </si>
  <si>
    <t>Утверждено</t>
  </si>
  <si>
    <t>на</t>
  </si>
  <si>
    <t>Исполнено</t>
  </si>
  <si>
    <t>(тыс. руб)</t>
  </si>
  <si>
    <t>2014 год</t>
  </si>
  <si>
    <t>2014 года</t>
  </si>
  <si>
    <t>1 05 04000 02 0000 110</t>
  </si>
  <si>
    <t>182</t>
  </si>
  <si>
    <t>1 05 04030 02 0000 110</t>
  </si>
  <si>
    <t>Налог, взимаемый в связи с приминением патентной системы налогобложения</t>
  </si>
  <si>
    <t>Налог, взимаемый в связи с приминением патентной системы налогобложения, зачисляемый в бюджеты городов</t>
  </si>
  <si>
    <t>федерального значения Москвы и Санкт-Петербурга</t>
  </si>
  <si>
    <t>Приложение 1</t>
  </si>
  <si>
    <t>к постановлению Местной Администрации</t>
  </si>
  <si>
    <t>за 1 полугодие</t>
  </si>
  <si>
    <t xml:space="preserve">КОДАМ КЛАССИФИКАЦИИ ДОХОДОВ  ЗА 1 ПОЛУГОДИЕ 2014  ГОДА  </t>
  </si>
  <si>
    <t>И.О. Главы Местной  Администрации МО Волковское                                                   Т.Д. Лебедева</t>
  </si>
  <si>
    <t>от 02.07.2014 № 35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</si>
</sst>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58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1"/>
      <name val="Arial Cyr"/>
      <family val="2"/>
    </font>
    <font>
      <sz val="14"/>
      <name val="Times New Roman Cyr"/>
      <family val="1"/>
    </font>
    <font>
      <b/>
      <sz val="16"/>
      <name val="Times New Roman Cyr"/>
      <family val="1"/>
    </font>
    <font>
      <sz val="16"/>
      <name val="Times New Roman Cyr"/>
      <family val="1"/>
    </font>
    <font>
      <sz val="9.75"/>
      <color indexed="8"/>
      <name val="Arial Cyr"/>
      <family val="0"/>
    </font>
    <font>
      <sz val="8.95"/>
      <color indexed="8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Alignment="1">
      <alignment horizontal="left"/>
    </xf>
    <xf numFmtId="0" fontId="1" fillId="0" borderId="11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0" xfId="0" applyFont="1" applyAlignment="1">
      <alignment horizontal="left"/>
    </xf>
    <xf numFmtId="49" fontId="7" fillId="0" borderId="15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left"/>
    </xf>
    <xf numFmtId="49" fontId="8" fillId="0" borderId="15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18" xfId="0" applyBorder="1" applyAlignment="1">
      <alignment horizontal="center"/>
    </xf>
    <xf numFmtId="0" fontId="4" fillId="0" borderId="0" xfId="0" applyFont="1" applyAlignment="1">
      <alignment horizontal="right"/>
    </xf>
    <xf numFmtId="1" fontId="10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15" fillId="0" borderId="0" xfId="0" applyFont="1" applyAlignment="1">
      <alignment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8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165" fontId="18" fillId="0" borderId="33" xfId="0" applyNumberFormat="1" applyFont="1" applyBorder="1" applyAlignment="1">
      <alignment horizontal="center" vertical="center"/>
    </xf>
    <xf numFmtId="0" fontId="17" fillId="0" borderId="34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165" fontId="18" fillId="0" borderId="25" xfId="0" applyNumberFormat="1" applyFont="1" applyBorder="1" applyAlignment="1">
      <alignment horizontal="center" vertical="center"/>
    </xf>
    <xf numFmtId="0" fontId="17" fillId="0" borderId="35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165" fontId="18" fillId="0" borderId="36" xfId="0" applyNumberFormat="1" applyFont="1" applyBorder="1" applyAlignment="1">
      <alignment horizontal="center" vertical="center"/>
    </xf>
    <xf numFmtId="0" fontId="17" fillId="0" borderId="37" xfId="0" applyFont="1" applyBorder="1" applyAlignment="1">
      <alignment horizontal="center"/>
    </xf>
    <xf numFmtId="165" fontId="18" fillId="0" borderId="37" xfId="0" applyNumberFormat="1" applyFont="1" applyBorder="1" applyAlignment="1">
      <alignment horizontal="center" vertical="center"/>
    </xf>
    <xf numFmtId="0" fontId="20" fillId="0" borderId="34" xfId="0" applyFont="1" applyBorder="1" applyAlignment="1">
      <alignment horizontal="center"/>
    </xf>
    <xf numFmtId="0" fontId="20" fillId="0" borderId="37" xfId="0" applyFont="1" applyBorder="1" applyAlignment="1">
      <alignment horizontal="left"/>
    </xf>
    <xf numFmtId="165" fontId="21" fillId="0" borderId="36" xfId="0" applyNumberFormat="1" applyFont="1" applyBorder="1" applyAlignment="1">
      <alignment horizontal="center" vertical="center"/>
    </xf>
    <xf numFmtId="165" fontId="21" fillId="0" borderId="24" xfId="0" applyNumberFormat="1" applyFont="1" applyBorder="1" applyAlignment="1">
      <alignment horizontal="center" vertical="center"/>
    </xf>
    <xf numFmtId="165" fontId="21" fillId="0" borderId="0" xfId="0" applyNumberFormat="1" applyFont="1" applyBorder="1" applyAlignment="1">
      <alignment horizontal="center" vertical="center"/>
    </xf>
    <xf numFmtId="0" fontId="20" fillId="0" borderId="38" xfId="0" applyFont="1" applyBorder="1" applyAlignment="1">
      <alignment horizontal="center"/>
    </xf>
    <xf numFmtId="0" fontId="20" fillId="0" borderId="25" xfId="0" applyFont="1" applyBorder="1" applyAlignment="1">
      <alignment horizontal="left"/>
    </xf>
    <xf numFmtId="0" fontId="17" fillId="0" borderId="39" xfId="0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165" fontId="18" fillId="0" borderId="32" xfId="0" applyNumberFormat="1" applyFont="1" applyBorder="1" applyAlignment="1">
      <alignment horizontal="center" vertical="center"/>
    </xf>
    <xf numFmtId="165" fontId="21" fillId="0" borderId="40" xfId="0" applyNumberFormat="1" applyFont="1" applyBorder="1" applyAlignment="1">
      <alignment horizontal="center" vertical="center"/>
    </xf>
    <xf numFmtId="0" fontId="20" fillId="0" borderId="39" xfId="0" applyFont="1" applyBorder="1" applyAlignment="1">
      <alignment horizontal="center"/>
    </xf>
    <xf numFmtId="0" fontId="20" fillId="0" borderId="33" xfId="0" applyFont="1" applyBorder="1" applyAlignment="1">
      <alignment horizontal="left"/>
    </xf>
    <xf numFmtId="165" fontId="21" fillId="0" borderId="32" xfId="0" applyNumberFormat="1" applyFont="1" applyBorder="1" applyAlignment="1">
      <alignment horizontal="center" vertical="center"/>
    </xf>
    <xf numFmtId="0" fontId="17" fillId="0" borderId="36" xfId="0" applyFont="1" applyBorder="1" applyAlignment="1">
      <alignment horizontal="center"/>
    </xf>
    <xf numFmtId="0" fontId="17" fillId="0" borderId="38" xfId="0" applyFont="1" applyBorder="1" applyAlignment="1">
      <alignment horizontal="center"/>
    </xf>
    <xf numFmtId="0" fontId="20" fillId="0" borderId="25" xfId="0" applyFont="1" applyBorder="1" applyAlignment="1">
      <alignment/>
    </xf>
    <xf numFmtId="165" fontId="21" fillId="0" borderId="25" xfId="0" applyNumberFormat="1" applyFont="1" applyBorder="1" applyAlignment="1">
      <alignment horizontal="center" vertical="center"/>
    </xf>
    <xf numFmtId="0" fontId="20" fillId="0" borderId="33" xfId="0" applyFont="1" applyBorder="1" applyAlignment="1">
      <alignment/>
    </xf>
    <xf numFmtId="165" fontId="21" fillId="0" borderId="33" xfId="0" applyNumberFormat="1" applyFont="1" applyBorder="1" applyAlignment="1">
      <alignment horizontal="center" vertical="center"/>
    </xf>
    <xf numFmtId="0" fontId="20" fillId="0" borderId="35" xfId="0" applyFont="1" applyBorder="1" applyAlignment="1">
      <alignment horizontal="center"/>
    </xf>
    <xf numFmtId="0" fontId="22" fillId="0" borderId="36" xfId="0" applyFont="1" applyBorder="1" applyAlignment="1">
      <alignment/>
    </xf>
    <xf numFmtId="0" fontId="19" fillId="0" borderId="18" xfId="0" applyFont="1" applyBorder="1" applyAlignment="1">
      <alignment horizontal="center"/>
    </xf>
    <xf numFmtId="0" fontId="20" fillId="0" borderId="36" xfId="0" applyFont="1" applyBorder="1" applyAlignment="1">
      <alignment/>
    </xf>
    <xf numFmtId="0" fontId="17" fillId="0" borderId="25" xfId="0" applyFont="1" applyBorder="1" applyAlignment="1">
      <alignment horizontal="center"/>
    </xf>
    <xf numFmtId="165" fontId="21" fillId="0" borderId="37" xfId="0" applyNumberFormat="1" applyFont="1" applyBorder="1" applyAlignment="1">
      <alignment horizontal="center" vertical="center"/>
    </xf>
    <xf numFmtId="0" fontId="20" fillId="0" borderId="38" xfId="0" applyFont="1" applyBorder="1" applyAlignment="1">
      <alignment horizontal="left"/>
    </xf>
    <xf numFmtId="0" fontId="17" fillId="0" borderId="41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20" fillId="0" borderId="42" xfId="0" applyFont="1" applyBorder="1" applyAlignment="1">
      <alignment horizontal="left"/>
    </xf>
    <xf numFmtId="0" fontId="20" fillId="0" borderId="4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20" fillId="0" borderId="0" xfId="0" applyFont="1" applyAlignment="1">
      <alignment/>
    </xf>
    <xf numFmtId="165" fontId="17" fillId="0" borderId="0" xfId="0" applyNumberFormat="1" applyFont="1" applyAlignment="1">
      <alignment horizontal="center" vertical="center"/>
    </xf>
    <xf numFmtId="0" fontId="20" fillId="0" borderId="16" xfId="0" applyFont="1" applyBorder="1" applyAlignment="1">
      <alignment/>
    </xf>
    <xf numFmtId="0" fontId="20" fillId="0" borderId="18" xfId="0" applyFont="1" applyBorder="1" applyAlignment="1">
      <alignment/>
    </xf>
    <xf numFmtId="0" fontId="19" fillId="0" borderId="16" xfId="0" applyFont="1" applyBorder="1" applyAlignment="1">
      <alignment horizontal="center"/>
    </xf>
    <xf numFmtId="0" fontId="20" fillId="0" borderId="18" xfId="0" applyFont="1" applyBorder="1" applyAlignment="1">
      <alignment horizontal="left"/>
    </xf>
    <xf numFmtId="0" fontId="20" fillId="0" borderId="19" xfId="0" applyFont="1" applyBorder="1" applyAlignment="1">
      <alignment horizontal="left"/>
    </xf>
    <xf numFmtId="0" fontId="19" fillId="0" borderId="37" xfId="0" applyFont="1" applyBorder="1" applyAlignment="1">
      <alignment horizontal="center"/>
    </xf>
    <xf numFmtId="0" fontId="17" fillId="0" borderId="17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17" fillId="0" borderId="19" xfId="0" applyFont="1" applyBorder="1" applyAlignment="1">
      <alignment horizontal="center"/>
    </xf>
    <xf numFmtId="0" fontId="20" fillId="0" borderId="43" xfId="0" applyFont="1" applyBorder="1" applyAlignment="1">
      <alignment horizontal="left"/>
    </xf>
    <xf numFmtId="0" fontId="20" fillId="0" borderId="44" xfId="0" applyFont="1" applyBorder="1" applyAlignment="1">
      <alignment horizontal="left"/>
    </xf>
    <xf numFmtId="0" fontId="17" fillId="0" borderId="37" xfId="0" applyFont="1" applyBorder="1" applyAlignment="1">
      <alignment horizontal="left"/>
    </xf>
    <xf numFmtId="165" fontId="18" fillId="0" borderId="24" xfId="0" applyNumberFormat="1" applyFont="1" applyBorder="1" applyAlignment="1">
      <alignment horizontal="center" vertical="center"/>
    </xf>
    <xf numFmtId="0" fontId="20" fillId="0" borderId="42" xfId="0" applyFont="1" applyBorder="1" applyAlignment="1">
      <alignment horizontal="center"/>
    </xf>
    <xf numFmtId="0" fontId="17" fillId="0" borderId="25" xfId="0" applyFont="1" applyBorder="1" applyAlignment="1">
      <alignment horizontal="left"/>
    </xf>
    <xf numFmtId="0" fontId="17" fillId="0" borderId="25" xfId="0" applyFont="1" applyBorder="1" applyAlignment="1">
      <alignment/>
    </xf>
    <xf numFmtId="0" fontId="20" fillId="0" borderId="45" xfId="0" applyFont="1" applyBorder="1" applyAlignment="1">
      <alignment horizontal="center"/>
    </xf>
    <xf numFmtId="0" fontId="17" fillId="0" borderId="33" xfId="0" applyFont="1" applyBorder="1" applyAlignment="1">
      <alignment/>
    </xf>
    <xf numFmtId="0" fontId="20" fillId="0" borderId="46" xfId="0" applyFont="1" applyBorder="1" applyAlignment="1">
      <alignment horizontal="center"/>
    </xf>
    <xf numFmtId="165" fontId="21" fillId="0" borderId="47" xfId="0" applyNumberFormat="1" applyFont="1" applyBorder="1" applyAlignment="1">
      <alignment horizontal="center" vertical="center"/>
    </xf>
    <xf numFmtId="0" fontId="20" fillId="0" borderId="29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165" fontId="23" fillId="0" borderId="31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" fontId="10" fillId="0" borderId="0" xfId="0" applyNumberFormat="1" applyFont="1" applyBorder="1" applyAlignment="1">
      <alignment horizontal="left" vertical="center"/>
    </xf>
    <xf numFmtId="0" fontId="20" fillId="0" borderId="48" xfId="0" applyFont="1" applyBorder="1" applyAlignment="1">
      <alignment horizontal="left"/>
    </xf>
    <xf numFmtId="0" fontId="20" fillId="0" borderId="28" xfId="0" applyFont="1" applyBorder="1" applyAlignment="1">
      <alignment horizontal="left"/>
    </xf>
    <xf numFmtId="165" fontId="21" fillId="0" borderId="28" xfId="0" applyNumberFormat="1" applyFont="1" applyBorder="1" applyAlignment="1">
      <alignment horizontal="left" vertical="center"/>
    </xf>
    <xf numFmtId="165" fontId="21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2"/>
          <c:h val="0.966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Лист1!#REF!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5689319"/>
        <c:axId val="52768416"/>
      </c:lineChart>
      <c:catAx>
        <c:axId val="35689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768416"/>
        <c:crosses val="autoZero"/>
        <c:auto val="1"/>
        <c:lblOffset val="100"/>
        <c:tickLblSkip val="1"/>
        <c:noMultiLvlLbl val="0"/>
      </c:catAx>
      <c:valAx>
        <c:axId val="527684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6893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35"/>
          <c:y val="0.465"/>
          <c:w val="0.0735"/>
          <c:h val="0.0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67375"/>
    <xdr:graphicFrame>
      <xdr:nvGraphicFramePr>
        <xdr:cNvPr id="1" name="Chart 1"/>
        <xdr:cNvGraphicFramePr/>
      </xdr:nvGraphicFramePr>
      <xdr:xfrm>
        <a:off x="0" y="0"/>
        <a:ext cx="9305925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19"/>
  <sheetViews>
    <sheetView tabSelected="1" zoomScale="75" zoomScaleNormal="75" zoomScalePageLayoutView="0" workbookViewId="0" topLeftCell="A1">
      <selection activeCell="H13" sqref="H13"/>
    </sheetView>
  </sheetViews>
  <sheetFormatPr defaultColWidth="9.00390625" defaultRowHeight="12.75"/>
  <cols>
    <col min="1" max="1" width="5.625" style="0" customWidth="1"/>
    <col min="2" max="2" width="24.625" style="0" customWidth="1"/>
    <col min="3" max="3" width="121.125" style="7" customWidth="1"/>
    <col min="4" max="4" width="15.375" style="7" customWidth="1"/>
    <col min="5" max="5" width="15.875" style="7" customWidth="1"/>
    <col min="6" max="6" width="7.875" style="7" customWidth="1"/>
    <col min="7" max="7" width="16.75390625" style="0" customWidth="1"/>
    <col min="8" max="8" width="6.125" style="0" customWidth="1"/>
    <col min="9" max="9" width="6.375" style="0" customWidth="1"/>
  </cols>
  <sheetData>
    <row r="1" spans="4:5" ht="12.75">
      <c r="D1" s="141" t="s">
        <v>164</v>
      </c>
      <c r="E1" s="142"/>
    </row>
    <row r="2" spans="3:5" ht="12.75">
      <c r="C2" s="141" t="s">
        <v>165</v>
      </c>
      <c r="D2" s="142"/>
      <c r="E2" s="142"/>
    </row>
    <row r="3" spans="3:5" ht="12.75">
      <c r="C3" s="142" t="s">
        <v>169</v>
      </c>
      <c r="D3" s="142"/>
      <c r="E3" s="142"/>
    </row>
    <row r="4" spans="2:6" ht="21" customHeight="1">
      <c r="B4" s="41"/>
      <c r="C4" s="43" t="s">
        <v>149</v>
      </c>
      <c r="D4" s="42"/>
      <c r="E4" s="42"/>
      <c r="F4" s="35"/>
    </row>
    <row r="5" spans="2:6" ht="19.5" customHeight="1">
      <c r="B5" s="44"/>
      <c r="C5" s="43" t="s">
        <v>151</v>
      </c>
      <c r="D5" s="43"/>
      <c r="E5" s="43"/>
      <c r="F5" s="36"/>
    </row>
    <row r="6" spans="2:7" ht="19.5" customHeight="1">
      <c r="B6" s="41"/>
      <c r="C6" s="43" t="s">
        <v>150</v>
      </c>
      <c r="D6" s="43"/>
      <c r="E6" s="43"/>
      <c r="F6" s="36"/>
      <c r="G6" s="11"/>
    </row>
    <row r="7" spans="1:7" ht="20.25" customHeight="1">
      <c r="A7" s="16"/>
      <c r="B7" s="44"/>
      <c r="C7" s="43" t="s">
        <v>167</v>
      </c>
      <c r="D7" s="43"/>
      <c r="E7" s="43"/>
      <c r="F7" s="38"/>
      <c r="G7" s="11"/>
    </row>
    <row r="8" spans="2:7" ht="18.75" customHeight="1" thickBot="1">
      <c r="B8" s="41"/>
      <c r="C8" s="43"/>
      <c r="D8" s="43"/>
      <c r="E8" s="43" t="s">
        <v>155</v>
      </c>
      <c r="F8" s="128"/>
      <c r="G8" s="11"/>
    </row>
    <row r="9" spans="1:6" s="1" customFormat="1" ht="21" customHeight="1">
      <c r="A9" s="14"/>
      <c r="B9" s="45" t="s">
        <v>30</v>
      </c>
      <c r="C9" s="46" t="s">
        <v>5</v>
      </c>
      <c r="D9" s="47" t="s">
        <v>152</v>
      </c>
      <c r="E9" s="47" t="s">
        <v>154</v>
      </c>
      <c r="F9" s="134"/>
    </row>
    <row r="10" spans="1:6" s="1" customFormat="1" ht="18" customHeight="1">
      <c r="A10" s="37"/>
      <c r="B10" s="48"/>
      <c r="C10" s="49"/>
      <c r="D10" s="50" t="s">
        <v>153</v>
      </c>
      <c r="E10" s="92" t="s">
        <v>166</v>
      </c>
      <c r="F10" s="134"/>
    </row>
    <row r="11" spans="1:6" s="1" customFormat="1" ht="14.25" customHeight="1" thickBot="1">
      <c r="A11" s="15"/>
      <c r="B11" s="51"/>
      <c r="C11" s="52"/>
      <c r="D11" s="53" t="s">
        <v>156</v>
      </c>
      <c r="E11" s="53" t="s">
        <v>157</v>
      </c>
      <c r="F11" s="135"/>
    </row>
    <row r="12" spans="1:7" s="1" customFormat="1" ht="15" customHeight="1" hidden="1" thickBot="1">
      <c r="A12" s="13"/>
      <c r="B12" s="54">
        <v>1</v>
      </c>
      <c r="C12" s="55">
        <v>2</v>
      </c>
      <c r="D12" s="56">
        <v>5</v>
      </c>
      <c r="E12" s="56">
        <v>5</v>
      </c>
      <c r="F12" s="135"/>
      <c r="G12" s="29"/>
    </row>
    <row r="13" spans="1:33" s="3" customFormat="1" ht="19.5" customHeight="1">
      <c r="A13" s="17" t="s">
        <v>29</v>
      </c>
      <c r="B13" s="57" t="s">
        <v>8</v>
      </c>
      <c r="C13" s="58" t="s">
        <v>67</v>
      </c>
      <c r="D13" s="59">
        <f>D15+D35+D50+D64+D80</f>
        <v>64440</v>
      </c>
      <c r="E13" s="59">
        <f>E15+E35+E50+E64+E80</f>
        <v>32644.700000000004</v>
      </c>
      <c r="F13" s="131"/>
      <c r="G13" s="30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4" spans="1:33" s="12" customFormat="1" ht="8.25" customHeight="1">
      <c r="A14" s="18"/>
      <c r="B14" s="60"/>
      <c r="C14" s="61"/>
      <c r="D14" s="62"/>
      <c r="E14" s="62"/>
      <c r="F14" s="131"/>
      <c r="G14" s="28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</row>
    <row r="15" spans="1:33" s="10" customFormat="1" ht="18" customHeight="1">
      <c r="A15" s="19" t="s">
        <v>29</v>
      </c>
      <c r="B15" s="63" t="s">
        <v>9</v>
      </c>
      <c r="C15" s="64" t="s">
        <v>0</v>
      </c>
      <c r="D15" s="65">
        <f>D17+D21+D28+D32</f>
        <v>49970</v>
      </c>
      <c r="E15" s="65">
        <f>SUM(E17,E21,E28,E32,E27)</f>
        <v>29280.300000000003</v>
      </c>
      <c r="F15" s="131"/>
      <c r="G15" s="28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</row>
    <row r="16" spans="1:7" s="9" customFormat="1" ht="17.25" customHeight="1">
      <c r="A16" s="19" t="s">
        <v>29</v>
      </c>
      <c r="B16" s="60" t="s">
        <v>78</v>
      </c>
      <c r="C16" s="66" t="s">
        <v>101</v>
      </c>
      <c r="D16" s="67">
        <f>SUM(D21,D17)</f>
        <v>20893</v>
      </c>
      <c r="E16" s="67">
        <f>SUM(E21,E17)</f>
        <v>12419.3</v>
      </c>
      <c r="F16" s="131"/>
      <c r="G16" s="28"/>
    </row>
    <row r="17" spans="1:7" s="9" customFormat="1" ht="21" customHeight="1">
      <c r="A17" s="19">
        <v>182</v>
      </c>
      <c r="B17" s="60" t="s">
        <v>131</v>
      </c>
      <c r="C17" s="66" t="s">
        <v>102</v>
      </c>
      <c r="D17" s="67">
        <v>16443</v>
      </c>
      <c r="E17" s="67">
        <f>E18+E19</f>
        <v>9109.4</v>
      </c>
      <c r="F17" s="131"/>
      <c r="G17" s="28"/>
    </row>
    <row r="18" spans="1:7" s="9" customFormat="1" ht="17.25" customHeight="1">
      <c r="A18" s="24">
        <v>182</v>
      </c>
      <c r="B18" s="68" t="s">
        <v>111</v>
      </c>
      <c r="C18" s="69" t="s">
        <v>102</v>
      </c>
      <c r="D18" s="70">
        <v>16443</v>
      </c>
      <c r="E18" s="70">
        <v>9076.8</v>
      </c>
      <c r="F18" s="131"/>
      <c r="G18" s="28"/>
    </row>
    <row r="19" spans="1:7" s="9" customFormat="1" ht="17.25" customHeight="1">
      <c r="A19" s="20">
        <v>182</v>
      </c>
      <c r="B19" s="68" t="s">
        <v>112</v>
      </c>
      <c r="C19" s="69" t="s">
        <v>113</v>
      </c>
      <c r="D19" s="71"/>
      <c r="E19" s="71">
        <v>32.6</v>
      </c>
      <c r="F19" s="131"/>
      <c r="G19" s="31"/>
    </row>
    <row r="20" spans="1:7" s="9" customFormat="1" ht="15" customHeight="1">
      <c r="A20" s="20"/>
      <c r="B20" s="73"/>
      <c r="C20" s="74" t="s">
        <v>114</v>
      </c>
      <c r="D20" s="71"/>
      <c r="E20" s="71"/>
      <c r="F20" s="131"/>
      <c r="G20" s="31"/>
    </row>
    <row r="21" spans="1:7" s="9" customFormat="1" ht="17.25" customHeight="1">
      <c r="A21" s="18">
        <v>182</v>
      </c>
      <c r="B21" s="60" t="s">
        <v>10</v>
      </c>
      <c r="C21" s="66" t="s">
        <v>103</v>
      </c>
      <c r="D21" s="67">
        <f>D23</f>
        <v>4450</v>
      </c>
      <c r="E21" s="67">
        <f>SUM(E23,E25)</f>
        <v>3309.9</v>
      </c>
      <c r="F21" s="131"/>
      <c r="G21" s="31"/>
    </row>
    <row r="22" spans="1:7" s="9" customFormat="1" ht="17.25" customHeight="1">
      <c r="A22" s="25"/>
      <c r="B22" s="75"/>
      <c r="C22" s="76" t="s">
        <v>44</v>
      </c>
      <c r="D22" s="77"/>
      <c r="E22" s="77"/>
      <c r="F22" s="131"/>
      <c r="G22" s="31"/>
    </row>
    <row r="23" spans="1:7" s="9" customFormat="1" ht="17.25" customHeight="1">
      <c r="A23" s="21">
        <v>182</v>
      </c>
      <c r="B23" s="68" t="s">
        <v>132</v>
      </c>
      <c r="C23" s="69" t="s">
        <v>103</v>
      </c>
      <c r="D23" s="78">
        <v>4450</v>
      </c>
      <c r="E23" s="78">
        <v>3306.5</v>
      </c>
      <c r="F23" s="131"/>
      <c r="G23" s="31"/>
    </row>
    <row r="24" spans="1:7" s="9" customFormat="1" ht="14.25" customHeight="1">
      <c r="A24" s="22"/>
      <c r="B24" s="79"/>
      <c r="C24" s="80" t="s">
        <v>44</v>
      </c>
      <c r="D24" s="81"/>
      <c r="E24" s="81"/>
      <c r="F24" s="131"/>
      <c r="G24" s="31"/>
    </row>
    <row r="25" spans="1:7" s="9" customFormat="1" ht="17.25" customHeight="1">
      <c r="A25" s="21">
        <v>182</v>
      </c>
      <c r="B25" s="68" t="s">
        <v>133</v>
      </c>
      <c r="C25" s="74" t="s">
        <v>103</v>
      </c>
      <c r="D25" s="78">
        <v>0</v>
      </c>
      <c r="E25" s="78">
        <v>3.4</v>
      </c>
      <c r="F25" s="131"/>
      <c r="G25" s="31"/>
    </row>
    <row r="26" spans="1:7" s="9" customFormat="1" ht="15.75" customHeight="1">
      <c r="A26" s="22"/>
      <c r="B26" s="79"/>
      <c r="C26" s="80" t="s">
        <v>115</v>
      </c>
      <c r="D26" s="81"/>
      <c r="E26" s="81"/>
      <c r="F26" s="131"/>
      <c r="G26" s="31"/>
    </row>
    <row r="27" spans="1:7" s="9" customFormat="1" ht="18" customHeight="1">
      <c r="A27" s="19">
        <v>182</v>
      </c>
      <c r="B27" s="60" t="s">
        <v>145</v>
      </c>
      <c r="C27" s="66" t="s">
        <v>146</v>
      </c>
      <c r="D27" s="67"/>
      <c r="E27" s="67">
        <v>2081.4</v>
      </c>
      <c r="F27" s="131"/>
      <c r="G27" s="31"/>
    </row>
    <row r="28" spans="1:7" s="9" customFormat="1" ht="18.75" customHeight="1">
      <c r="A28" s="23" t="s">
        <v>29</v>
      </c>
      <c r="B28" s="63" t="s">
        <v>135</v>
      </c>
      <c r="C28" s="82" t="s">
        <v>39</v>
      </c>
      <c r="D28" s="65">
        <f>D29</f>
        <v>28767</v>
      </c>
      <c r="E28" s="65">
        <f>SUM(E29,E30)</f>
        <v>14493.6</v>
      </c>
      <c r="F28" s="131"/>
      <c r="G28" s="28"/>
    </row>
    <row r="29" spans="1:7" s="9" customFormat="1" ht="18.75" customHeight="1">
      <c r="A29" s="18">
        <v>182</v>
      </c>
      <c r="B29" s="60" t="s">
        <v>116</v>
      </c>
      <c r="C29" s="69" t="s">
        <v>39</v>
      </c>
      <c r="D29" s="78">
        <v>28767</v>
      </c>
      <c r="E29" s="78">
        <v>14481.7</v>
      </c>
      <c r="F29" s="131"/>
      <c r="G29" s="28"/>
    </row>
    <row r="30" spans="1:7" s="9" customFormat="1" ht="18.75" customHeight="1">
      <c r="A30" s="18">
        <v>182</v>
      </c>
      <c r="B30" s="60" t="s">
        <v>117</v>
      </c>
      <c r="C30" s="69" t="s">
        <v>119</v>
      </c>
      <c r="D30" s="78"/>
      <c r="E30" s="78">
        <v>11.9</v>
      </c>
      <c r="F30" s="131"/>
      <c r="G30" s="28"/>
    </row>
    <row r="31" spans="1:7" s="9" customFormat="1" ht="15.75" customHeight="1">
      <c r="A31" s="25"/>
      <c r="B31" s="75"/>
      <c r="C31" s="80" t="s">
        <v>118</v>
      </c>
      <c r="D31" s="77"/>
      <c r="E31" s="77"/>
      <c r="F31" s="131"/>
      <c r="G31" s="28"/>
    </row>
    <row r="32" spans="1:7" s="9" customFormat="1" ht="15.75" customHeight="1">
      <c r="A32" s="25" t="s">
        <v>159</v>
      </c>
      <c r="B32" s="75" t="s">
        <v>158</v>
      </c>
      <c r="C32" s="76" t="s">
        <v>161</v>
      </c>
      <c r="D32" s="77">
        <v>310</v>
      </c>
      <c r="E32" s="77">
        <v>286</v>
      </c>
      <c r="F32" s="131"/>
      <c r="G32" s="28"/>
    </row>
    <row r="33" spans="1:7" s="9" customFormat="1" ht="15.75" customHeight="1">
      <c r="A33" s="34" t="s">
        <v>159</v>
      </c>
      <c r="B33" s="68" t="s">
        <v>160</v>
      </c>
      <c r="C33" s="69" t="s">
        <v>162</v>
      </c>
      <c r="D33" s="67">
        <v>310</v>
      </c>
      <c r="E33" s="67">
        <v>286</v>
      </c>
      <c r="F33" s="131"/>
      <c r="G33" s="28"/>
    </row>
    <row r="34" spans="1:7" s="9" customFormat="1" ht="15.75" customHeight="1">
      <c r="A34" s="17"/>
      <c r="B34" s="75"/>
      <c r="C34" s="80" t="s">
        <v>163</v>
      </c>
      <c r="D34" s="59"/>
      <c r="E34" s="59"/>
      <c r="F34" s="131"/>
      <c r="G34" s="28"/>
    </row>
    <row r="35" spans="1:33" ht="15.75" customHeight="1">
      <c r="A35" s="23" t="s">
        <v>29</v>
      </c>
      <c r="B35" s="83" t="s">
        <v>11</v>
      </c>
      <c r="C35" s="61" t="s">
        <v>1</v>
      </c>
      <c r="D35" s="62">
        <f>D37</f>
        <v>9650</v>
      </c>
      <c r="E35" s="62">
        <f>SUM(E36)</f>
        <v>1218.5</v>
      </c>
      <c r="F35" s="131"/>
      <c r="G35" s="28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</row>
    <row r="36" spans="1:7" ht="17.25" customHeight="1">
      <c r="A36" s="19" t="s">
        <v>29</v>
      </c>
      <c r="B36" s="63" t="s">
        <v>12</v>
      </c>
      <c r="C36" s="82" t="s">
        <v>2</v>
      </c>
      <c r="D36" s="65">
        <v>9650</v>
      </c>
      <c r="E36" s="65">
        <f>SUM(E37)</f>
        <v>1218.5</v>
      </c>
      <c r="F36" s="131"/>
      <c r="G36" s="28"/>
    </row>
    <row r="37" spans="1:7" ht="15.75" customHeight="1">
      <c r="A37" s="20">
        <v>182</v>
      </c>
      <c r="B37" s="73" t="s">
        <v>13</v>
      </c>
      <c r="C37" s="84" t="s">
        <v>45</v>
      </c>
      <c r="D37" s="85">
        <v>9650</v>
      </c>
      <c r="E37" s="85">
        <v>1218.5</v>
      </c>
      <c r="F37" s="131"/>
      <c r="G37" s="31"/>
    </row>
    <row r="38" spans="1:7" ht="14.25" customHeight="1">
      <c r="A38" s="20"/>
      <c r="B38" s="73"/>
      <c r="C38" s="84" t="s">
        <v>46</v>
      </c>
      <c r="D38" s="85"/>
      <c r="E38" s="85"/>
      <c r="F38" s="131"/>
      <c r="G38" s="31"/>
    </row>
    <row r="39" spans="1:7" ht="15" customHeight="1">
      <c r="A39" s="22"/>
      <c r="B39" s="79"/>
      <c r="C39" s="86" t="s">
        <v>49</v>
      </c>
      <c r="D39" s="87"/>
      <c r="E39" s="87"/>
      <c r="F39" s="131"/>
      <c r="G39" s="31"/>
    </row>
    <row r="40" spans="1:7" ht="8.25" customHeight="1">
      <c r="A40" s="24"/>
      <c r="B40" s="88"/>
      <c r="C40" s="89"/>
      <c r="D40" s="67"/>
      <c r="E40" s="67"/>
      <c r="F40" s="131"/>
      <c r="G40" s="28"/>
    </row>
    <row r="41" spans="1:7" ht="16.5" customHeight="1" hidden="1">
      <c r="A41" s="20" t="s">
        <v>29</v>
      </c>
      <c r="B41" s="83" t="s">
        <v>14</v>
      </c>
      <c r="C41" s="90" t="s">
        <v>47</v>
      </c>
      <c r="D41" s="65"/>
      <c r="E41" s="65">
        <f>SUM(E42)</f>
        <v>0</v>
      </c>
      <c r="F41" s="131"/>
      <c r="G41" s="28"/>
    </row>
    <row r="42" spans="1:7" ht="16.5" customHeight="1" hidden="1">
      <c r="A42" s="19" t="s">
        <v>29</v>
      </c>
      <c r="B42" s="63" t="s">
        <v>15</v>
      </c>
      <c r="C42" s="82" t="s">
        <v>27</v>
      </c>
      <c r="D42" s="59"/>
      <c r="E42" s="59">
        <f>SUM(E43)</f>
        <v>0</v>
      </c>
      <c r="F42" s="131"/>
      <c r="G42" s="28"/>
    </row>
    <row r="43" spans="1:7" ht="16.5" customHeight="1" hidden="1">
      <c r="A43" s="20">
        <v>182</v>
      </c>
      <c r="B43" s="73" t="s">
        <v>16</v>
      </c>
      <c r="C43" s="84" t="s">
        <v>48</v>
      </c>
      <c r="D43" s="85" t="s">
        <v>81</v>
      </c>
      <c r="E43" s="85">
        <v>0</v>
      </c>
      <c r="F43" s="131"/>
      <c r="G43" s="31"/>
    </row>
    <row r="44" spans="1:7" ht="16.5" customHeight="1" hidden="1">
      <c r="A44" s="24"/>
      <c r="B44" s="88"/>
      <c r="C44" s="91"/>
      <c r="D44" s="70" t="s">
        <v>110</v>
      </c>
      <c r="E44" s="70"/>
      <c r="F44" s="131"/>
      <c r="G44" s="31"/>
    </row>
    <row r="45" spans="1:7" ht="16.5" customHeight="1" hidden="1">
      <c r="A45" s="19" t="s">
        <v>29</v>
      </c>
      <c r="B45" s="63" t="s">
        <v>37</v>
      </c>
      <c r="C45" s="64" t="s">
        <v>65</v>
      </c>
      <c r="D45" s="65" t="s">
        <v>147</v>
      </c>
      <c r="E45" s="65">
        <f>SUM(E46)</f>
        <v>0</v>
      </c>
      <c r="F45" s="131"/>
      <c r="G45" s="28"/>
    </row>
    <row r="46" spans="1:7" ht="16.5" customHeight="1" hidden="1">
      <c r="A46" s="23" t="s">
        <v>29</v>
      </c>
      <c r="B46" s="83" t="s">
        <v>79</v>
      </c>
      <c r="C46" s="92" t="s">
        <v>52</v>
      </c>
      <c r="D46" s="62" t="s">
        <v>148</v>
      </c>
      <c r="E46" s="62">
        <f>SUM(E48)</f>
        <v>0</v>
      </c>
      <c r="F46" s="131"/>
      <c r="G46" s="28"/>
    </row>
    <row r="47" spans="1:7" ht="16.5" customHeight="1" hidden="1">
      <c r="A47" s="23"/>
      <c r="B47" s="83"/>
      <c r="C47" s="92" t="s">
        <v>53</v>
      </c>
      <c r="D47" s="62">
        <v>4700</v>
      </c>
      <c r="E47" s="62"/>
      <c r="F47" s="131"/>
      <c r="G47" s="28"/>
    </row>
    <row r="48" spans="1:7" ht="16.5" customHeight="1" hidden="1">
      <c r="A48" s="21">
        <v>971</v>
      </c>
      <c r="B48" s="68" t="s">
        <v>80</v>
      </c>
      <c r="C48" s="69" t="s">
        <v>50</v>
      </c>
      <c r="D48" s="93">
        <v>1000</v>
      </c>
      <c r="E48" s="93">
        <v>0</v>
      </c>
      <c r="F48" s="131"/>
      <c r="G48" s="31"/>
    </row>
    <row r="49" spans="1:7" ht="16.5" customHeight="1" hidden="1">
      <c r="A49" s="20"/>
      <c r="B49" s="94"/>
      <c r="C49" s="74" t="s">
        <v>51</v>
      </c>
      <c r="D49" s="85"/>
      <c r="E49" s="85"/>
      <c r="F49" s="131"/>
      <c r="G49" s="31"/>
    </row>
    <row r="50" spans="1:7" ht="16.5" customHeight="1">
      <c r="A50" s="19" t="s">
        <v>29</v>
      </c>
      <c r="B50" s="63" t="s">
        <v>64</v>
      </c>
      <c r="C50" s="82" t="s">
        <v>136</v>
      </c>
      <c r="D50" s="67">
        <f>D55</f>
        <v>1380</v>
      </c>
      <c r="E50" s="67">
        <f>E55</f>
        <v>51.2</v>
      </c>
      <c r="F50" s="131"/>
      <c r="G50" s="28"/>
    </row>
    <row r="51" spans="1:7" ht="16.5" customHeight="1">
      <c r="A51" s="19" t="s">
        <v>29</v>
      </c>
      <c r="B51" s="63" t="s">
        <v>138</v>
      </c>
      <c r="C51" s="64" t="s">
        <v>137</v>
      </c>
      <c r="D51" s="67">
        <f>D55</f>
        <v>1380</v>
      </c>
      <c r="E51" s="67">
        <f>E55</f>
        <v>51.2</v>
      </c>
      <c r="F51" s="131"/>
      <c r="G51" s="28"/>
    </row>
    <row r="52" spans="1:7" ht="16.5" customHeight="1">
      <c r="A52" s="18" t="s">
        <v>29</v>
      </c>
      <c r="B52" s="95" t="s">
        <v>139</v>
      </c>
      <c r="C52" s="96" t="s">
        <v>140</v>
      </c>
      <c r="D52" s="67">
        <f>D55</f>
        <v>1380</v>
      </c>
      <c r="E52" s="67">
        <f>E55</f>
        <v>51.2</v>
      </c>
      <c r="F52" s="131"/>
      <c r="G52" s="28"/>
    </row>
    <row r="53" spans="1:7" ht="16.5" customHeight="1">
      <c r="A53" s="18" t="s">
        <v>29</v>
      </c>
      <c r="B53" s="95" t="s">
        <v>141</v>
      </c>
      <c r="C53" s="66" t="s">
        <v>142</v>
      </c>
      <c r="D53" s="67">
        <f>D55</f>
        <v>1380</v>
      </c>
      <c r="E53" s="67">
        <f>E55</f>
        <v>51.2</v>
      </c>
      <c r="F53" s="131"/>
      <c r="G53" s="28"/>
    </row>
    <row r="54" spans="1:7" ht="15.75" customHeight="1">
      <c r="A54" s="20"/>
      <c r="B54" s="97"/>
      <c r="C54" s="92" t="s">
        <v>143</v>
      </c>
      <c r="D54" s="85"/>
      <c r="E54" s="85"/>
      <c r="F54" s="39"/>
      <c r="G54" s="28"/>
    </row>
    <row r="55" spans="1:7" ht="16.5" customHeight="1">
      <c r="A55" s="21" t="s">
        <v>120</v>
      </c>
      <c r="B55" s="98" t="s">
        <v>144</v>
      </c>
      <c r="C55" s="69" t="s">
        <v>104</v>
      </c>
      <c r="D55" s="93">
        <v>1380</v>
      </c>
      <c r="E55" s="93">
        <v>51.2</v>
      </c>
      <c r="F55" s="133"/>
      <c r="G55" s="31"/>
    </row>
    <row r="56" spans="1:7" ht="16.5" customHeight="1">
      <c r="A56" s="20"/>
      <c r="B56" s="97"/>
      <c r="C56" s="74" t="s">
        <v>134</v>
      </c>
      <c r="D56" s="85"/>
      <c r="E56" s="85"/>
      <c r="F56" s="39"/>
      <c r="G56" s="31"/>
    </row>
    <row r="57" spans="1:7" ht="15.75" customHeight="1" thickBot="1">
      <c r="A57" s="26"/>
      <c r="B57" s="137"/>
      <c r="C57" s="138" t="s">
        <v>66</v>
      </c>
      <c r="D57" s="139"/>
      <c r="E57" s="139"/>
      <c r="F57" s="136"/>
      <c r="G57" s="32"/>
    </row>
    <row r="58" spans="1:7" ht="15.75" customHeight="1">
      <c r="A58" s="27"/>
      <c r="B58" s="111"/>
      <c r="C58" s="111"/>
      <c r="D58" s="140"/>
      <c r="E58" s="140"/>
      <c r="F58" s="136"/>
      <c r="G58" s="32"/>
    </row>
    <row r="59" spans="1:7" s="2" customFormat="1" ht="19.5" customHeight="1">
      <c r="A59" s="27"/>
      <c r="B59" s="99"/>
      <c r="C59" s="100"/>
      <c r="D59" s="72"/>
      <c r="E59" s="72"/>
      <c r="F59" s="39"/>
      <c r="G59" s="31"/>
    </row>
    <row r="60" spans="1:7" s="2" customFormat="1" ht="21.75" customHeight="1" thickBot="1">
      <c r="A60"/>
      <c r="B60" s="101"/>
      <c r="C60" s="41"/>
      <c r="D60" s="102"/>
      <c r="E60" s="102" t="s">
        <v>81</v>
      </c>
      <c r="F60" s="40"/>
      <c r="G60" s="31"/>
    </row>
    <row r="61" spans="1:7" s="2" customFormat="1" ht="16.5" customHeight="1">
      <c r="A61" s="14"/>
      <c r="B61" s="45" t="s">
        <v>30</v>
      </c>
      <c r="C61" s="46" t="s">
        <v>5</v>
      </c>
      <c r="D61" s="47" t="s">
        <v>152</v>
      </c>
      <c r="E61" s="47" t="s">
        <v>154</v>
      </c>
      <c r="F61" s="129"/>
      <c r="G61" s="31"/>
    </row>
    <row r="62" spans="1:7" s="2" customFormat="1" ht="16.5" customHeight="1">
      <c r="A62" s="37"/>
      <c r="B62" s="48"/>
      <c r="C62" s="49"/>
      <c r="D62" s="50" t="s">
        <v>153</v>
      </c>
      <c r="E62" s="92" t="s">
        <v>166</v>
      </c>
      <c r="F62" s="129"/>
      <c r="G62" s="31"/>
    </row>
    <row r="63" spans="1:7" s="2" customFormat="1" ht="16.5" customHeight="1" thickBot="1">
      <c r="A63" s="15"/>
      <c r="B63" s="51"/>
      <c r="C63" s="52"/>
      <c r="D63" s="53" t="s">
        <v>156</v>
      </c>
      <c r="E63" s="53" t="s">
        <v>157</v>
      </c>
      <c r="F63" s="130"/>
      <c r="G63" s="31"/>
    </row>
    <row r="64" spans="1:7" s="2" customFormat="1" ht="18.75" customHeight="1">
      <c r="A64" s="19" t="s">
        <v>29</v>
      </c>
      <c r="B64" s="63" t="s">
        <v>17</v>
      </c>
      <c r="C64" s="82" t="s">
        <v>6</v>
      </c>
      <c r="D64" s="65">
        <f>D66+D72</f>
        <v>3440</v>
      </c>
      <c r="E64" s="65">
        <f>E66+E71</f>
        <v>2094.7</v>
      </c>
      <c r="F64" s="131"/>
      <c r="G64" s="28"/>
    </row>
    <row r="65" spans="1:15" s="2" customFormat="1" ht="16.5" customHeight="1">
      <c r="A65" s="18">
        <v>182</v>
      </c>
      <c r="B65" s="60" t="s">
        <v>18</v>
      </c>
      <c r="C65" s="66" t="s">
        <v>121</v>
      </c>
      <c r="D65" s="62"/>
      <c r="E65" s="62"/>
      <c r="F65" s="132"/>
      <c r="G65" s="28"/>
      <c r="O65" s="2">
        <v>0</v>
      </c>
    </row>
    <row r="66" spans="1:7" s="2" customFormat="1" ht="16.5" customHeight="1">
      <c r="A66" s="23"/>
      <c r="B66" s="83"/>
      <c r="C66" s="92" t="s">
        <v>122</v>
      </c>
      <c r="D66" s="62">
        <v>950</v>
      </c>
      <c r="E66" s="62">
        <v>452.2</v>
      </c>
      <c r="F66" s="132"/>
      <c r="G66" s="28"/>
    </row>
    <row r="67" spans="1:7" s="2" customFormat="1" ht="16.5" customHeight="1" hidden="1">
      <c r="A67" s="18" t="s">
        <v>29</v>
      </c>
      <c r="B67" s="60" t="s">
        <v>31</v>
      </c>
      <c r="C67" s="96" t="s">
        <v>40</v>
      </c>
      <c r="D67" s="67">
        <v>67</v>
      </c>
      <c r="E67" s="67">
        <f>SUM(E68)</f>
        <v>0</v>
      </c>
      <c r="F67" s="132"/>
      <c r="G67" s="28"/>
    </row>
    <row r="68" spans="1:7" s="2" customFormat="1" ht="16.5" customHeight="1" hidden="1">
      <c r="A68" s="21" t="s">
        <v>33</v>
      </c>
      <c r="B68" s="68" t="s">
        <v>32</v>
      </c>
      <c r="C68" s="103" t="s">
        <v>55</v>
      </c>
      <c r="D68" s="93"/>
      <c r="E68" s="93">
        <v>0</v>
      </c>
      <c r="F68" s="39"/>
      <c r="G68" s="31"/>
    </row>
    <row r="69" spans="1:7" s="2" customFormat="1" ht="16.5" customHeight="1" hidden="1">
      <c r="A69" s="20"/>
      <c r="B69" s="73"/>
      <c r="C69" s="104" t="s">
        <v>56</v>
      </c>
      <c r="D69" s="85"/>
      <c r="E69" s="85"/>
      <c r="F69" s="39"/>
      <c r="G69" s="31"/>
    </row>
    <row r="70" spans="1:7" s="2" customFormat="1" ht="16.5" customHeight="1" hidden="1">
      <c r="A70" s="20"/>
      <c r="B70" s="73"/>
      <c r="C70" s="80" t="s">
        <v>38</v>
      </c>
      <c r="D70" s="62">
        <v>7935.9</v>
      </c>
      <c r="E70" s="62"/>
      <c r="F70" s="132"/>
      <c r="G70" s="28"/>
    </row>
    <row r="71" spans="1:7" s="2" customFormat="1" ht="16.5" customHeight="1">
      <c r="A71" s="18" t="s">
        <v>29</v>
      </c>
      <c r="B71" s="60" t="s">
        <v>19</v>
      </c>
      <c r="C71" s="96" t="s">
        <v>54</v>
      </c>
      <c r="D71" s="67">
        <f>D74+D78</f>
        <v>2490</v>
      </c>
      <c r="E71" s="67">
        <f>SUM(E72)</f>
        <v>1642.5</v>
      </c>
      <c r="F71" s="131"/>
      <c r="G71" s="28"/>
    </row>
    <row r="72" spans="1:7" s="2" customFormat="1" ht="16.5" customHeight="1">
      <c r="A72" s="18" t="s">
        <v>29</v>
      </c>
      <c r="B72" s="60" t="s">
        <v>41</v>
      </c>
      <c r="C72" s="105" t="s">
        <v>123</v>
      </c>
      <c r="D72" s="67">
        <f>D74+D78</f>
        <v>2490</v>
      </c>
      <c r="E72" s="67">
        <f>E74+E78</f>
        <v>1642.5</v>
      </c>
      <c r="F72" s="131"/>
      <c r="G72" s="28"/>
    </row>
    <row r="73" spans="1:7" s="2" customFormat="1" ht="16.5" customHeight="1">
      <c r="A73" s="23"/>
      <c r="B73" s="83"/>
      <c r="C73" s="90" t="s">
        <v>124</v>
      </c>
      <c r="D73" s="62"/>
      <c r="E73" s="62"/>
      <c r="F73" s="132"/>
      <c r="G73" s="28"/>
    </row>
    <row r="74" spans="1:7" s="2" customFormat="1" ht="16.5" customHeight="1">
      <c r="A74" s="21" t="s">
        <v>29</v>
      </c>
      <c r="B74" s="68" t="s">
        <v>35</v>
      </c>
      <c r="C74" s="103" t="s">
        <v>125</v>
      </c>
      <c r="D74" s="93">
        <v>2390</v>
      </c>
      <c r="E74" s="93">
        <v>1642.5</v>
      </c>
      <c r="F74" s="133"/>
      <c r="G74" s="31"/>
    </row>
    <row r="75" spans="1:7" s="2" customFormat="1" ht="16.5" customHeight="1">
      <c r="A75" s="20"/>
      <c r="B75" s="73"/>
      <c r="C75" s="106" t="s">
        <v>126</v>
      </c>
      <c r="D75" s="85"/>
      <c r="E75" s="85"/>
      <c r="F75" s="39"/>
      <c r="G75" s="31"/>
    </row>
    <row r="76" spans="1:7" s="2" customFormat="1" ht="16.5" customHeight="1" hidden="1">
      <c r="A76" s="21" t="s">
        <v>34</v>
      </c>
      <c r="B76" s="68" t="s">
        <v>35</v>
      </c>
      <c r="C76" s="103" t="s">
        <v>58</v>
      </c>
      <c r="D76" s="93"/>
      <c r="E76" s="93"/>
      <c r="F76" s="39"/>
      <c r="G76" s="31"/>
    </row>
    <row r="77" spans="1:7" s="2" customFormat="1" ht="16.5" customHeight="1" hidden="1">
      <c r="A77" s="20"/>
      <c r="B77" s="73"/>
      <c r="C77" s="106" t="s">
        <v>57</v>
      </c>
      <c r="D77" s="85">
        <v>1083.9</v>
      </c>
      <c r="E77" s="85"/>
      <c r="F77" s="39"/>
      <c r="G77" s="31"/>
    </row>
    <row r="78" spans="1:7" s="2" customFormat="1" ht="16.5" customHeight="1">
      <c r="A78" s="21" t="s">
        <v>34</v>
      </c>
      <c r="B78" s="68" t="s">
        <v>36</v>
      </c>
      <c r="C78" s="103" t="s">
        <v>129</v>
      </c>
      <c r="D78" s="93">
        <v>100</v>
      </c>
      <c r="E78" s="93">
        <v>0</v>
      </c>
      <c r="F78" s="133"/>
      <c r="G78" s="31"/>
    </row>
    <row r="79" spans="1:7" s="2" customFormat="1" ht="16.5" customHeight="1">
      <c r="A79" s="33"/>
      <c r="B79" s="79"/>
      <c r="C79" s="107" t="s">
        <v>127</v>
      </c>
      <c r="D79" s="87"/>
      <c r="E79" s="87"/>
      <c r="F79" s="39"/>
      <c r="G79" s="31"/>
    </row>
    <row r="80" spans="1:7" s="2" customFormat="1" ht="16.5" customHeight="1">
      <c r="A80" s="25" t="s">
        <v>29</v>
      </c>
      <c r="B80" s="75" t="s">
        <v>20</v>
      </c>
      <c r="C80" s="58" t="s">
        <v>4</v>
      </c>
      <c r="D80" s="59">
        <v>0</v>
      </c>
      <c r="E80" s="59">
        <f>SUM(E81,E84)</f>
        <v>0</v>
      </c>
      <c r="F80" s="131"/>
      <c r="G80" s="28"/>
    </row>
    <row r="81" spans="1:7" s="2" customFormat="1" ht="16.5" customHeight="1" hidden="1">
      <c r="A81" s="23" t="s">
        <v>29</v>
      </c>
      <c r="B81" s="83" t="s">
        <v>21</v>
      </c>
      <c r="C81" s="61" t="s">
        <v>62</v>
      </c>
      <c r="D81" s="65">
        <f>SUM(D83)</f>
        <v>0</v>
      </c>
      <c r="E81" s="65">
        <f>SUM(E83)</f>
        <v>0</v>
      </c>
      <c r="F81" s="131"/>
      <c r="G81" s="28"/>
    </row>
    <row r="82" spans="1:7" s="2" customFormat="1" ht="16.5" customHeight="1" hidden="1">
      <c r="A82" s="21" t="s">
        <v>33</v>
      </c>
      <c r="B82" s="68" t="s">
        <v>22</v>
      </c>
      <c r="C82" s="103" t="s">
        <v>59</v>
      </c>
      <c r="D82" s="93">
        <v>0</v>
      </c>
      <c r="E82" s="93">
        <v>0</v>
      </c>
      <c r="F82" s="131"/>
      <c r="G82" s="31"/>
    </row>
    <row r="83" spans="1:7" s="2" customFormat="1" ht="16.5" customHeight="1" hidden="1">
      <c r="A83" s="22"/>
      <c r="B83" s="79"/>
      <c r="C83" s="84" t="s">
        <v>60</v>
      </c>
      <c r="D83" s="87"/>
      <c r="E83" s="87"/>
      <c r="F83" s="131"/>
      <c r="G83" s="31"/>
    </row>
    <row r="84" spans="1:7" s="2" customFormat="1" ht="16.5" customHeight="1">
      <c r="A84" s="19" t="s">
        <v>29</v>
      </c>
      <c r="B84" s="63" t="s">
        <v>23</v>
      </c>
      <c r="C84" s="64" t="s">
        <v>63</v>
      </c>
      <c r="D84" s="62">
        <f>SUM(D85)</f>
        <v>0</v>
      </c>
      <c r="E84" s="62">
        <f>SUM(E85)</f>
        <v>0</v>
      </c>
      <c r="F84" s="131"/>
      <c r="G84" s="28"/>
    </row>
    <row r="85" spans="1:7" s="2" customFormat="1" ht="16.5" customHeight="1">
      <c r="A85" s="34" t="s">
        <v>33</v>
      </c>
      <c r="B85" s="68" t="s">
        <v>98</v>
      </c>
      <c r="C85" s="103" t="s">
        <v>97</v>
      </c>
      <c r="D85" s="93">
        <v>0</v>
      </c>
      <c r="E85" s="93">
        <v>0</v>
      </c>
      <c r="F85" s="131"/>
      <c r="G85" s="28"/>
    </row>
    <row r="86" spans="1:7" s="2" customFormat="1" ht="16.5" customHeight="1">
      <c r="A86" s="33"/>
      <c r="B86" s="79"/>
      <c r="C86" s="86" t="s">
        <v>60</v>
      </c>
      <c r="D86" s="87"/>
      <c r="E86" s="87"/>
      <c r="F86" s="39"/>
      <c r="G86" s="28"/>
    </row>
    <row r="87" spans="1:7" s="2" customFormat="1" ht="19.5" customHeight="1">
      <c r="A87" s="25" t="s">
        <v>29</v>
      </c>
      <c r="B87" s="75" t="s">
        <v>24</v>
      </c>
      <c r="C87" s="58" t="s">
        <v>7</v>
      </c>
      <c r="D87" s="59">
        <f>SUM(D88,D108,D111)</f>
        <v>10643</v>
      </c>
      <c r="E87" s="59">
        <f>SUM(E88,E108,E111)</f>
        <v>4298.1</v>
      </c>
      <c r="F87" s="131"/>
      <c r="G87" s="28"/>
    </row>
    <row r="88" spans="1:7" s="2" customFormat="1" ht="16.5" customHeight="1">
      <c r="A88" s="18" t="s">
        <v>29</v>
      </c>
      <c r="B88" s="60" t="s">
        <v>43</v>
      </c>
      <c r="C88" s="108" t="s">
        <v>42</v>
      </c>
      <c r="D88" s="65">
        <f>SUM(D89)</f>
        <v>10643</v>
      </c>
      <c r="E88" s="65">
        <f>SUM(E89)</f>
        <v>4298.1</v>
      </c>
      <c r="F88" s="131"/>
      <c r="G88" s="28"/>
    </row>
    <row r="89" spans="1:7" s="2" customFormat="1" ht="16.5" customHeight="1">
      <c r="A89" s="18" t="s">
        <v>29</v>
      </c>
      <c r="B89" s="60" t="s">
        <v>68</v>
      </c>
      <c r="C89" s="64" t="s">
        <v>69</v>
      </c>
      <c r="D89" s="67">
        <f>SUM(D90,D99)</f>
        <v>10643</v>
      </c>
      <c r="E89" s="67">
        <f>SUM(E90,E99)</f>
        <v>4298.1</v>
      </c>
      <c r="F89" s="131"/>
      <c r="G89" s="28"/>
    </row>
    <row r="90" spans="1:7" s="2" customFormat="1" ht="16.5" customHeight="1">
      <c r="A90" s="18" t="s">
        <v>29</v>
      </c>
      <c r="B90" s="60" t="s">
        <v>89</v>
      </c>
      <c r="C90" s="109" t="s">
        <v>77</v>
      </c>
      <c r="D90" s="67">
        <f>SUM(D91)</f>
        <v>2277.3</v>
      </c>
      <c r="E90" s="67">
        <f>SUM(E91)</f>
        <v>1052.3</v>
      </c>
      <c r="F90" s="131"/>
      <c r="G90" s="28"/>
    </row>
    <row r="91" spans="1:7" s="2" customFormat="1" ht="16.5" customHeight="1">
      <c r="A91" s="18" t="s">
        <v>33</v>
      </c>
      <c r="B91" s="60" t="s">
        <v>75</v>
      </c>
      <c r="C91" s="110" t="s">
        <v>82</v>
      </c>
      <c r="D91" s="67">
        <f>SUM(D93,D96)</f>
        <v>2277.3</v>
      </c>
      <c r="E91" s="67">
        <f>SUM(E93,E96)</f>
        <v>1052.3</v>
      </c>
      <c r="F91" s="131"/>
      <c r="G91" s="31"/>
    </row>
    <row r="92" spans="1:7" s="2" customFormat="1" ht="16.5" customHeight="1">
      <c r="A92" s="17"/>
      <c r="B92" s="75"/>
      <c r="C92" s="76" t="s">
        <v>76</v>
      </c>
      <c r="D92" s="87"/>
      <c r="E92" s="87"/>
      <c r="F92" s="39"/>
      <c r="G92" s="31"/>
    </row>
    <row r="93" spans="1:7" s="2" customFormat="1" ht="16.5" customHeight="1">
      <c r="A93" s="21" t="s">
        <v>33</v>
      </c>
      <c r="B93" s="68" t="s">
        <v>90</v>
      </c>
      <c r="C93" s="111" t="s">
        <v>92</v>
      </c>
      <c r="D93" s="85">
        <v>2272</v>
      </c>
      <c r="E93" s="85">
        <v>1052.3</v>
      </c>
      <c r="F93" s="133"/>
      <c r="G93" s="31"/>
    </row>
    <row r="94" spans="1:7" s="2" customFormat="1" ht="16.5" customHeight="1">
      <c r="A94" s="20"/>
      <c r="B94" s="73"/>
      <c r="C94" s="111" t="s">
        <v>99</v>
      </c>
      <c r="D94" s="85"/>
      <c r="E94" s="85"/>
      <c r="F94" s="39"/>
      <c r="G94" s="31"/>
    </row>
    <row r="95" spans="1:7" s="2" customFormat="1" ht="16.5" customHeight="1">
      <c r="A95" s="33"/>
      <c r="B95" s="79"/>
      <c r="C95" s="80" t="s">
        <v>100</v>
      </c>
      <c r="D95" s="87"/>
      <c r="E95" s="87"/>
      <c r="F95" s="39"/>
      <c r="G95" s="31"/>
    </row>
    <row r="96" spans="1:7" s="2" customFormat="1" ht="16.5" customHeight="1">
      <c r="A96" s="21" t="s">
        <v>33</v>
      </c>
      <c r="B96" s="68" t="s">
        <v>91</v>
      </c>
      <c r="C96" s="111" t="s">
        <v>93</v>
      </c>
      <c r="D96" s="85">
        <v>5.3</v>
      </c>
      <c r="E96" s="85">
        <v>0</v>
      </c>
      <c r="F96" s="133"/>
      <c r="G96" s="31"/>
    </row>
    <row r="97" spans="1:7" s="2" customFormat="1" ht="16.5" customHeight="1">
      <c r="A97" s="20"/>
      <c r="B97" s="73"/>
      <c r="C97" s="111" t="s">
        <v>128</v>
      </c>
      <c r="D97" s="85"/>
      <c r="E97" s="85"/>
      <c r="F97" s="39"/>
      <c r="G97" s="31"/>
    </row>
    <row r="98" spans="1:7" s="2" customFormat="1" ht="16.5" customHeight="1">
      <c r="A98" s="33"/>
      <c r="B98" s="79"/>
      <c r="C98" s="80" t="s">
        <v>130</v>
      </c>
      <c r="D98" s="87"/>
      <c r="E98" s="87"/>
      <c r="F98" s="39"/>
      <c r="G98" s="31"/>
    </row>
    <row r="99" spans="1:7" s="2" customFormat="1" ht="16.5" customHeight="1">
      <c r="A99" s="18" t="s">
        <v>29</v>
      </c>
      <c r="B99" s="60" t="s">
        <v>70</v>
      </c>
      <c r="C99" s="110" t="s">
        <v>94</v>
      </c>
      <c r="D99" s="62">
        <f>SUM(D101)</f>
        <v>8365.7</v>
      </c>
      <c r="E99" s="62">
        <f>SUM(E101)</f>
        <v>3245.8</v>
      </c>
      <c r="F99" s="131"/>
      <c r="G99" s="28"/>
    </row>
    <row r="100" spans="1:7" s="2" customFormat="1" ht="16.5" customHeight="1">
      <c r="A100" s="23"/>
      <c r="B100" s="83"/>
      <c r="C100" s="76" t="s">
        <v>105</v>
      </c>
      <c r="D100" s="62"/>
      <c r="E100" s="62"/>
      <c r="F100" s="132"/>
      <c r="G100" s="28"/>
    </row>
    <row r="101" spans="1:7" s="2" customFormat="1" ht="16.5" customHeight="1">
      <c r="A101" s="18" t="s">
        <v>33</v>
      </c>
      <c r="B101" s="60" t="s">
        <v>72</v>
      </c>
      <c r="C101" s="110" t="s">
        <v>71</v>
      </c>
      <c r="D101" s="67">
        <f>SUM(D104,D106)</f>
        <v>8365.7</v>
      </c>
      <c r="E101" s="67">
        <f>SUM(E104,E106)</f>
        <v>3245.8</v>
      </c>
      <c r="F101" s="131"/>
      <c r="G101" s="28"/>
    </row>
    <row r="102" spans="1:7" s="2" customFormat="1" ht="16.5" customHeight="1">
      <c r="A102" s="23"/>
      <c r="B102" s="83"/>
      <c r="C102" s="110" t="s">
        <v>106</v>
      </c>
      <c r="D102" s="85"/>
      <c r="E102" s="85"/>
      <c r="F102" s="39"/>
      <c r="G102" s="31"/>
    </row>
    <row r="103" spans="1:7" s="2" customFormat="1" ht="16.5" customHeight="1">
      <c r="A103" s="25"/>
      <c r="B103" s="75"/>
      <c r="C103" s="112" t="s">
        <v>107</v>
      </c>
      <c r="D103" s="87"/>
      <c r="E103" s="87"/>
      <c r="F103" s="39"/>
      <c r="G103" s="31"/>
    </row>
    <row r="104" spans="1:7" s="2" customFormat="1" ht="16.5" customHeight="1">
      <c r="A104" s="21" t="s">
        <v>33</v>
      </c>
      <c r="B104" s="68" t="s">
        <v>73</v>
      </c>
      <c r="C104" s="113" t="s">
        <v>95</v>
      </c>
      <c r="D104" s="93">
        <v>7097.7</v>
      </c>
      <c r="E104" s="93">
        <v>2933.8</v>
      </c>
      <c r="F104" s="133"/>
      <c r="G104" s="31"/>
    </row>
    <row r="105" spans="1:7" s="2" customFormat="1" ht="16.5" customHeight="1">
      <c r="A105" s="22"/>
      <c r="B105" s="79"/>
      <c r="C105" s="114" t="s">
        <v>96</v>
      </c>
      <c r="D105" s="87"/>
      <c r="E105" s="87"/>
      <c r="F105" s="39"/>
      <c r="G105" s="31"/>
    </row>
    <row r="106" spans="1:7" s="2" customFormat="1" ht="16.5" customHeight="1">
      <c r="A106" s="21" t="s">
        <v>33</v>
      </c>
      <c r="B106" s="68" t="s">
        <v>74</v>
      </c>
      <c r="C106" s="113" t="s">
        <v>108</v>
      </c>
      <c r="D106" s="93">
        <v>1268</v>
      </c>
      <c r="E106" s="93">
        <v>312</v>
      </c>
      <c r="F106" s="133"/>
      <c r="G106" s="31"/>
    </row>
    <row r="107" spans="1:7" s="2" customFormat="1" ht="16.5" customHeight="1">
      <c r="A107" s="22"/>
      <c r="B107" s="79"/>
      <c r="C107" s="114" t="s">
        <v>109</v>
      </c>
      <c r="D107" s="87"/>
      <c r="E107" s="87"/>
      <c r="F107" s="39"/>
      <c r="G107" s="31"/>
    </row>
    <row r="108" spans="1:7" s="2" customFormat="1" ht="16.5" customHeight="1" hidden="1">
      <c r="A108" s="19" t="s">
        <v>29</v>
      </c>
      <c r="B108" s="63" t="s">
        <v>25</v>
      </c>
      <c r="C108" s="82" t="s">
        <v>28</v>
      </c>
      <c r="D108" s="65">
        <f>SUM(D109)</f>
        <v>0</v>
      </c>
      <c r="E108" s="65">
        <f>SUM(E109)</f>
        <v>0</v>
      </c>
      <c r="F108" s="132"/>
      <c r="G108" s="28"/>
    </row>
    <row r="109" spans="1:7" s="2" customFormat="1" ht="16.5" customHeight="1" hidden="1">
      <c r="A109" s="21" t="s">
        <v>33</v>
      </c>
      <c r="B109" s="68" t="s">
        <v>26</v>
      </c>
      <c r="C109" s="103" t="s">
        <v>61</v>
      </c>
      <c r="D109" s="93">
        <v>0</v>
      </c>
      <c r="E109" s="93">
        <v>0</v>
      </c>
      <c r="F109" s="39"/>
      <c r="G109" s="31"/>
    </row>
    <row r="110" spans="1:7" s="2" customFormat="1" ht="16.5" customHeight="1" hidden="1">
      <c r="A110" s="22"/>
      <c r="B110" s="79"/>
      <c r="C110" s="104" t="s">
        <v>49</v>
      </c>
      <c r="D110" s="87"/>
      <c r="E110" s="87"/>
      <c r="F110" s="39"/>
      <c r="G110" s="31"/>
    </row>
    <row r="111" spans="1:7" s="2" customFormat="1" ht="16.5" customHeight="1" hidden="1">
      <c r="A111" s="23" t="s">
        <v>33</v>
      </c>
      <c r="B111" s="95" t="s">
        <v>83</v>
      </c>
      <c r="C111" s="115" t="s">
        <v>85</v>
      </c>
      <c r="D111" s="116">
        <v>0</v>
      </c>
      <c r="E111" s="116">
        <v>0</v>
      </c>
      <c r="F111" s="132"/>
      <c r="G111" s="28"/>
    </row>
    <row r="112" spans="1:7" s="2" customFormat="1" ht="16.5" customHeight="1" hidden="1">
      <c r="A112" s="20"/>
      <c r="B112" s="117"/>
      <c r="C112" s="118" t="s">
        <v>86</v>
      </c>
      <c r="D112" s="71"/>
      <c r="E112" s="71"/>
      <c r="F112" s="39"/>
      <c r="G112" s="31"/>
    </row>
    <row r="113" spans="1:7" s="2" customFormat="1" ht="16.5" customHeight="1" hidden="1">
      <c r="A113" s="20"/>
      <c r="B113" s="117"/>
      <c r="C113" s="118" t="s">
        <v>84</v>
      </c>
      <c r="D113" s="71"/>
      <c r="E113" s="71"/>
      <c r="F113" s="39"/>
      <c r="G113" s="31"/>
    </row>
    <row r="114" spans="1:7" s="2" customFormat="1" ht="16.5" customHeight="1" hidden="1">
      <c r="A114" s="20"/>
      <c r="B114" s="117"/>
      <c r="C114" s="119" t="s">
        <v>87</v>
      </c>
      <c r="D114" s="71"/>
      <c r="E114" s="71"/>
      <c r="F114" s="39"/>
      <c r="G114" s="31"/>
    </row>
    <row r="115" spans="1:7" s="2" customFormat="1" ht="15" customHeight="1" hidden="1">
      <c r="A115" s="22"/>
      <c r="B115" s="120"/>
      <c r="C115" s="121" t="s">
        <v>88</v>
      </c>
      <c r="D115" s="71"/>
      <c r="E115" s="71"/>
      <c r="F115" s="39"/>
      <c r="G115" s="31"/>
    </row>
    <row r="116" spans="1:7" s="2" customFormat="1" ht="17.25" customHeight="1" thickBot="1">
      <c r="A116" s="26"/>
      <c r="B116" s="122"/>
      <c r="C116" s="100"/>
      <c r="D116" s="123"/>
      <c r="E116" s="123"/>
      <c r="F116" s="39"/>
      <c r="G116" s="31"/>
    </row>
    <row r="117" spans="1:7" ht="24.75" customHeight="1" thickBot="1">
      <c r="A117" s="13"/>
      <c r="B117" s="124"/>
      <c r="C117" s="125" t="s">
        <v>3</v>
      </c>
      <c r="D117" s="126">
        <f>SUM(D13,D87)</f>
        <v>75083</v>
      </c>
      <c r="E117" s="126">
        <f>SUM(E13,E87)</f>
        <v>36942.8</v>
      </c>
      <c r="F117" s="131"/>
      <c r="G117" s="30"/>
    </row>
    <row r="118" spans="2:7" ht="33" customHeight="1">
      <c r="B118" s="41"/>
      <c r="C118" s="127" t="s">
        <v>168</v>
      </c>
      <c r="D118" s="127"/>
      <c r="E118" s="127"/>
      <c r="F118" s="8"/>
      <c r="G118" s="5"/>
    </row>
    <row r="119" spans="2:5" ht="12.75">
      <c r="B119" s="41"/>
      <c r="C119" s="41"/>
      <c r="D119" s="41"/>
      <c r="E119" s="41"/>
    </row>
  </sheetData>
  <sheetProtection/>
  <mergeCells count="3">
    <mergeCell ref="D1:E1"/>
    <mergeCell ref="C2:E2"/>
    <mergeCell ref="C3:E3"/>
  </mergeCells>
  <printOptions/>
  <pageMargins left="0.7874015748031497" right="0.1968503937007874" top="0" bottom="0" header="0" footer="0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123-2</cp:lastModifiedBy>
  <cp:lastPrinted>2014-04-18T09:31:40Z</cp:lastPrinted>
  <dcterms:created xsi:type="dcterms:W3CDTF">2001-11-26T11:46:11Z</dcterms:created>
  <dcterms:modified xsi:type="dcterms:W3CDTF">2014-07-02T11:17:08Z</dcterms:modified>
  <cp:category/>
  <cp:version/>
  <cp:contentType/>
  <cp:contentStatus/>
</cp:coreProperties>
</file>