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'Лист1'!$A$1:$P$168</definedName>
  </definedNames>
  <calcPr fullCalcOnLoad="1"/>
</workbook>
</file>

<file path=xl/sharedStrings.xml><?xml version="1.0" encoding="utf-8"?>
<sst xmlns="http://schemas.openxmlformats.org/spreadsheetml/2006/main" count="591" uniqueCount="368">
  <si>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</si>
  <si>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</si>
  <si>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</si>
  <si>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</si>
  <si>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</si>
  <si>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</si>
  <si>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</si>
  <si>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</si>
  <si>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</si>
  <si>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</si>
  <si>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</si>
  <si>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</si>
  <si>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</si>
  <si>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</si>
  <si>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</si>
  <si>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</si>
  <si>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</si>
  <si>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</si>
  <si>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</si>
  <si>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</si>
  <si>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</si>
  <si>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</si>
  <si>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</si>
  <si>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</si>
  <si>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</si>
  <si>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</si>
  <si>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</si>
  <si>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</si>
  <si>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</si>
  <si>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</si>
  <si>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</si>
  <si>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</si>
  <si>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</si>
  <si>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</si>
  <si>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</si>
  <si>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</si>
  <si>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</si>
  <si>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</si>
  <si>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</si>
  <si>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</si>
  <si>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</si>
  <si>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</si>
  <si>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</si>
  <si>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</si>
  <si>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</si>
  <si>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</si>
  <si>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</si>
  <si>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</si>
  <si>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</si>
  <si>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</si>
  <si>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</si>
  <si>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</si>
  <si>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</si>
  <si>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</si>
  <si>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</si>
  <si>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</si>
  <si>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</si>
  <si>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</si>
  <si>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</si>
  <si>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</si>
  <si>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</si>
  <si>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</si>
  <si>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</si>
  <si>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</si>
  <si>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</si>
  <si>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</si>
  <si>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</si>
  <si>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</si>
  <si>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</si>
  <si>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</si>
  <si>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</si>
  <si>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</si>
  <si>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</si>
  <si>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</si>
  <si>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</si>
  <si>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</si>
  <si>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</si>
  <si>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</si>
  <si>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</si>
  <si>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</si>
  <si>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</si>
  <si>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</si>
  <si>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</si>
  <si>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</si>
  <si>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</si>
  <si>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</si>
  <si>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</si>
  <si>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</si>
  <si>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</si>
  <si>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</si>
  <si>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</si>
  <si>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</si>
  <si>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</si>
  <si>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</si>
  <si>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</si>
  <si>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</si>
  <si>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</si>
  <si>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</si>
  <si>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</si>
  <si>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</si>
  <si>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</si>
  <si>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</si>
  <si>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</si>
  <si>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</si>
  <si>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</si>
  <si>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</si>
  <si>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</si>
  <si>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</si>
  <si>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</si>
  <si>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</si>
  <si>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</si>
  <si>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</si>
  <si>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</si>
  <si>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</si>
  <si>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</si>
  <si>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</si>
  <si>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</si>
  <si>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</si>
  <si>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</si>
  <si>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</si>
  <si>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</si>
  <si>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</si>
  <si>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</si>
  <si>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</si>
  <si>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</si>
  <si>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</si>
  <si>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</si>
  <si>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</si>
  <si>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</si>
  <si>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</si>
  <si>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</si>
  <si>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</si>
  <si>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</si>
  <si>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</si>
  <si>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</si>
  <si>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</si>
  <si>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</si>
  <si>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</si>
  <si>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</si>
  <si>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</si>
  <si>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</si>
  <si>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</si>
  <si>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</si>
  <si>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</si>
  <si>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</si>
  <si>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</si>
  <si>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</si>
  <si>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</si>
  <si>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</si>
  <si>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</si>
  <si>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</si>
  <si>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</si>
  <si>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</si>
  <si>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</si>
  <si>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</si>
  <si>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</si>
  <si>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</si>
  <si>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</si>
  <si>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</si>
  <si>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</si>
  <si>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</si>
  <si>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</si>
  <si>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</si>
  <si>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</si>
  <si>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</si>
  <si>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</si>
  <si>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</si>
  <si>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</si>
  <si>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</si>
  <si>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</si>
  <si>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</si>
  <si>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</si>
  <si>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</si>
  <si>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</si>
  <si>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</si>
  <si>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</si>
  <si>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</si>
  <si>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</si>
  <si>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</si>
  <si>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</si>
  <si>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</si>
  <si>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0111</t>
  </si>
  <si>
    <t>НАЦИОНАЛЬНАЯ БЕЗОПАСНОСТЬ И ПРАВООХРАНИТЕЛЬНАЯ ДЕЯТЕЛЬНОСТЬ</t>
  </si>
  <si>
    <t>892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</si>
  <si>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</si>
  <si>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</si>
  <si>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</si>
  <si>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</si>
  <si>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</si>
  <si>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</si>
  <si>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</si>
  <si>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</si>
  <si>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</si>
  <si>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</si>
  <si>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</si>
  <si>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</si>
  <si>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</si>
  <si>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</si>
  <si>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</si>
  <si>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</si>
  <si>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</si>
  <si>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</si>
  <si>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</si>
  <si>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</si>
  <si>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</si>
  <si>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</si>
  <si>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</si>
  <si>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</si>
  <si>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</si>
  <si>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</si>
  <si>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</si>
  <si>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</si>
  <si>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</si>
  <si>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</si>
  <si>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</si>
  <si>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</si>
  <si>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</si>
  <si>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</si>
  <si>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</si>
  <si>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</si>
  <si>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</si>
  <si>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</si>
  <si>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428 01 00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</si>
  <si>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</si>
  <si>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</si>
  <si>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</si>
  <si>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</si>
  <si>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</si>
  <si>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</si>
  <si>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</si>
  <si>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</si>
  <si>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</si>
  <si>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</si>
  <si>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</si>
  <si>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</si>
  <si>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</si>
  <si>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</si>
  <si>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</si>
  <si>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</si>
  <si>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</si>
  <si>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</si>
  <si>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</si>
  <si>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</si>
  <si>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</si>
  <si>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</si>
  <si>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</si>
  <si>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</si>
  <si>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</si>
  <si>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</si>
  <si>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</si>
  <si>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</si>
  <si>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</si>
  <si>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</si>
  <si>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</si>
  <si>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</si>
  <si>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</si>
  <si>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</si>
  <si>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</si>
  <si>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</si>
  <si>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</si>
  <si>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</si>
  <si>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</si>
  <si>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</si>
  <si>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</si>
  <si>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</si>
  <si>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</si>
  <si>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</si>
  <si>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</si>
  <si>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</si>
  <si>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</si>
  <si>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</si>
  <si>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</si>
  <si>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</si>
  <si>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</si>
  <si>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</si>
  <si>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</si>
  <si>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</si>
  <si>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</si>
  <si>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</si>
  <si>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</si>
  <si>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</si>
  <si>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</si>
  <si>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</si>
  <si>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</si>
  <si>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</si>
  <si>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</si>
  <si>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</si>
  <si>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</si>
  <si>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002 03 01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</si>
  <si>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</si>
  <si>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</si>
  <si>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</si>
  <si>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</si>
  <si>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</si>
  <si>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</si>
  <si>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</si>
  <si>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</si>
  <si>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 xml:space="preserve">к решению Муниципального Совета  </t>
  </si>
  <si>
    <t>Утверждено на 2015 год (тыс.руб.)</t>
  </si>
  <si>
    <t xml:space="preserve">    ВЕДОМСТВЕННАЯ СТРУКТУРА РАСХОДОВ БЮДЖЕТА ВНУТРИГОРОДСКОГО МУНИЦИПАЛЬНОГО  </t>
  </si>
  <si>
    <t>ОБРАЗОВАНИЯ    САНКТ-ПЕТЕРБУРГА    МУНИЦИПАЛЬНЫЙ   ОКРУГ  ВОЛКОВСКОЕ   НА   2015  год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</si>
  <si>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</si>
  <si>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</si>
  <si>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</si>
  <si>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</si>
  <si>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</si>
  <si>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наркомании в Санкт-Петербурге</t>
  </si>
  <si>
    <t>795 04 00</t>
  </si>
  <si>
    <t>Муниципальные целевые программы по участию в деятельности  по профилактике</t>
  </si>
  <si>
    <t xml:space="preserve"> табака на территории муниципального образования</t>
  </si>
  <si>
    <t xml:space="preserve">Муниципальные целевые программы по участию в реализации мероприятий по охране </t>
  </si>
  <si>
    <t>здоровья граждан от воздействия окружающего табачного дыма и последствий потребления</t>
  </si>
  <si>
    <t>795 06 00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</si>
  <si>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</si>
  <si>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</si>
  <si>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</si>
  <si>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</si>
  <si>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</si>
  <si>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</si>
  <si>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</si>
  <si>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</si>
  <si>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</si>
  <si>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</si>
  <si>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</si>
  <si>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</si>
  <si>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</si>
  <si>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</si>
  <si>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</si>
  <si>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</si>
  <si>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</si>
  <si>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</si>
  <si>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</si>
  <si>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</si>
  <si>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</si>
  <si>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</si>
  <si>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</si>
  <si>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</si>
  <si>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</si>
  <si>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</si>
  <si>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</si>
  <si>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</si>
  <si>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</si>
  <si>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</si>
  <si>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</si>
  <si>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</si>
  <si>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6.2.5.1</t>
  </si>
  <si>
    <t>6.2.6</t>
  </si>
  <si>
    <t>6.2.6.1</t>
  </si>
  <si>
    <t>6.2.7</t>
  </si>
  <si>
    <t>6.2.7.1</t>
  </si>
  <si>
    <t>8.2</t>
  </si>
  <si>
    <t>8.2.1</t>
  </si>
  <si>
    <t>8.2.1.1</t>
  </si>
  <si>
    <t>8.2.1.2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</si>
  <si>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</si>
  <si>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</si>
  <si>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</si>
  <si>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</si>
  <si>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</si>
  <si>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</si>
  <si>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</si>
  <si>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</si>
  <si>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</si>
  <si>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</si>
  <si>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благоустройство</t>
  </si>
  <si>
    <t>Глава Местной Администрации МО Волковское                                         А.М. Мигас</t>
  </si>
  <si>
    <t>Приложение 2</t>
  </si>
  <si>
    <t xml:space="preserve">                         от 29.09.2015  № 22 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</si>
</sst>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74" fontId="2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174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73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74" fontId="21" fillId="0" borderId="10" xfId="0" applyNumberFormat="1" applyFont="1" applyBorder="1" applyAlignment="1">
      <alignment horizontal="center"/>
    </xf>
    <xf numFmtId="174" fontId="20" fillId="0" borderId="13" xfId="0" applyNumberFormat="1" applyFont="1" applyBorder="1" applyAlignment="1">
      <alignment horizontal="center"/>
    </xf>
    <xf numFmtId="174" fontId="21" fillId="0" borderId="13" xfId="0" applyNumberFormat="1" applyFont="1" applyBorder="1" applyAlignment="1">
      <alignment horizontal="center"/>
    </xf>
    <xf numFmtId="174" fontId="21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74" fontId="20" fillId="0" borderId="10" xfId="0" applyNumberFormat="1" applyFont="1" applyBorder="1" applyAlignment="1">
      <alignment horizontal="center"/>
    </xf>
    <xf numFmtId="174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74" fontId="20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73" fontId="20" fillId="0" borderId="10" xfId="0" applyNumberFormat="1" applyFont="1" applyBorder="1" applyAlignment="1">
      <alignment horizontal="center"/>
    </xf>
    <xf numFmtId="173" fontId="20" fillId="0" borderId="1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74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 wrapText="1"/>
    </xf>
    <xf numFmtId="17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74" fontId="20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0" fillId="0" borderId="0" xfId="0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74" fontId="20" fillId="0" borderId="19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22"/>
  <sheetViews>
    <sheetView tabSelected="1" view="pageBreakPreview" zoomScale="120" zoomScaleSheetLayoutView="120" zoomScalePageLayoutView="0" workbookViewId="0" topLeftCell="A1">
      <selection activeCell="H6" sqref="H6"/>
    </sheetView>
  </sheetViews>
  <sheetFormatPr defaultColWidth="9.00390625" defaultRowHeight="12.75"/>
  <cols>
    <col min="1" max="1" width="7.625" style="34" customWidth="1"/>
    <col min="2" max="2" width="74.00390625" style="0" customWidth="1"/>
    <col min="3" max="3" width="5.50390625" style="0" customWidth="1"/>
    <col min="4" max="4" width="11.00390625" style="0" customWidth="1"/>
    <col min="5" max="5" width="9.50390625" style="0" customWidth="1"/>
    <col min="6" max="6" width="8.00390625" style="22" customWidth="1"/>
    <col min="7" max="7" width="5.625" style="18" hidden="1" customWidth="1"/>
    <col min="8" max="8" width="11.125" style="18" customWidth="1"/>
    <col min="9" max="9" width="2.50390625" style="18" customWidth="1"/>
    <col min="10" max="10" width="5.625" style="0" customWidth="1"/>
    <col min="11" max="11" width="5.50390625" style="0" customWidth="1"/>
    <col min="12" max="12" width="5.625" style="0" customWidth="1"/>
    <col min="13" max="13" width="6.125" style="0" customWidth="1"/>
    <col min="14" max="14" width="6.50390625" style="0" customWidth="1"/>
    <col min="15" max="15" width="6.00390625" style="0" customWidth="1"/>
    <col min="16" max="16" width="5.50390625" style="0" customWidth="1"/>
    <col min="17" max="17" width="6.125" style="0" customWidth="1"/>
    <col min="18" max="18" width="7.125" style="0" customWidth="1"/>
    <col min="19" max="19" width="6.50390625" style="0" customWidth="1"/>
    <col min="20" max="20" width="5.50390625" style="0" customWidth="1"/>
    <col min="21" max="21" width="5.625" style="0" customWidth="1"/>
    <col min="22" max="23" width="5.875" style="0" customWidth="1"/>
    <col min="24" max="24" width="5.625" style="0" customWidth="1"/>
    <col min="25" max="26" width="5.50390625" style="0" customWidth="1"/>
  </cols>
  <sheetData>
    <row r="2" spans="1:27" ht="12" customHeight="1">
      <c r="A2" s="77"/>
      <c r="B2" s="194" t="s">
        <v>366</v>
      </c>
      <c r="C2" s="193"/>
      <c r="D2" s="193"/>
      <c r="E2" s="193"/>
      <c r="F2" s="193"/>
      <c r="G2" s="193"/>
      <c r="H2" s="193"/>
      <c r="I2" s="8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77"/>
      <c r="B3" s="194" t="s">
        <v>297</v>
      </c>
      <c r="C3" s="195"/>
      <c r="D3" s="195"/>
      <c r="E3" s="195"/>
      <c r="F3" s="195"/>
      <c r="G3" s="195"/>
      <c r="H3" s="195"/>
      <c r="I3" s="80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77"/>
      <c r="B4" s="78"/>
      <c r="C4" s="158"/>
      <c r="D4" s="158"/>
      <c r="E4" s="194" t="s">
        <v>367</v>
      </c>
      <c r="F4" s="195"/>
      <c r="G4" s="195"/>
      <c r="H4" s="195"/>
      <c r="I4" s="80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1.25" customHeight="1">
      <c r="A5" s="77"/>
      <c r="B5" s="78"/>
      <c r="C5" s="158"/>
      <c r="D5" s="158"/>
      <c r="E5" s="78"/>
      <c r="F5" s="166"/>
      <c r="G5" s="166"/>
      <c r="H5" s="166"/>
      <c r="I5" s="80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1.25" customHeight="1">
      <c r="A6" s="85" t="s">
        <v>229</v>
      </c>
      <c r="B6" s="196" t="s">
        <v>299</v>
      </c>
      <c r="C6" s="197"/>
      <c r="D6" s="197"/>
      <c r="E6" s="197"/>
      <c r="F6" s="87"/>
      <c r="G6" s="88"/>
      <c r="H6" s="88"/>
      <c r="I6" s="81"/>
      <c r="J6" s="192"/>
      <c r="K6" s="193"/>
      <c r="L6" s="193"/>
      <c r="M6" s="193"/>
      <c r="N6" s="193"/>
      <c r="O6" s="193"/>
      <c r="P6" s="193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1.25" customHeight="1">
      <c r="A7" s="85"/>
      <c r="B7" s="196" t="s">
        <v>300</v>
      </c>
      <c r="C7" s="197"/>
      <c r="D7" s="197"/>
      <c r="E7" s="197"/>
      <c r="F7" s="87"/>
      <c r="G7" s="88"/>
      <c r="H7" s="88"/>
      <c r="I7" s="81"/>
      <c r="J7" s="193"/>
      <c r="K7" s="193"/>
      <c r="L7" s="193"/>
      <c r="M7" s="193"/>
      <c r="N7" s="193"/>
      <c r="O7" s="193"/>
      <c r="P7" s="193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5"/>
      <c r="B8" s="71"/>
      <c r="C8" s="86"/>
      <c r="D8" s="89"/>
      <c r="E8" s="89"/>
      <c r="F8" s="87"/>
      <c r="G8" s="88"/>
      <c r="H8" s="75" t="s">
        <v>159</v>
      </c>
      <c r="I8" s="81"/>
      <c r="J8" s="193"/>
      <c r="K8" s="193"/>
      <c r="L8" s="193"/>
      <c r="M8" s="193"/>
      <c r="N8" s="193"/>
      <c r="O8" s="193"/>
      <c r="P8" s="193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5" customHeight="1">
      <c r="A9" s="171" t="s">
        <v>22</v>
      </c>
      <c r="B9" s="189" t="s">
        <v>0</v>
      </c>
      <c r="C9" s="182" t="s">
        <v>257</v>
      </c>
      <c r="D9" s="182" t="s">
        <v>258</v>
      </c>
      <c r="E9" s="182" t="s">
        <v>259</v>
      </c>
      <c r="F9" s="188" t="s">
        <v>276</v>
      </c>
      <c r="G9" s="94"/>
      <c r="H9" s="177" t="s">
        <v>298</v>
      </c>
      <c r="I9" s="72"/>
      <c r="J9" s="193"/>
      <c r="K9" s="193"/>
      <c r="L9" s="193"/>
      <c r="M9" s="193"/>
      <c r="N9" s="193"/>
      <c r="O9" s="193"/>
      <c r="P9" s="193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3.5" customHeight="1">
      <c r="A10" s="172"/>
      <c r="B10" s="190"/>
      <c r="C10" s="183"/>
      <c r="D10" s="185"/>
      <c r="E10" s="185"/>
      <c r="F10" s="180"/>
      <c r="G10" s="94" t="s">
        <v>198</v>
      </c>
      <c r="H10" s="180"/>
      <c r="I10" s="72"/>
      <c r="J10" s="193"/>
      <c r="K10" s="193"/>
      <c r="L10" s="193"/>
      <c r="M10" s="193"/>
      <c r="N10" s="193"/>
      <c r="O10" s="193"/>
      <c r="P10" s="193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22.5" customHeight="1">
      <c r="A11" s="173"/>
      <c r="B11" s="191"/>
      <c r="C11" s="184"/>
      <c r="D11" s="186"/>
      <c r="E11" s="186"/>
      <c r="F11" s="181"/>
      <c r="G11" s="94"/>
      <c r="H11" s="181"/>
      <c r="I11" s="72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" customHeight="1">
      <c r="A12" s="93"/>
      <c r="B12" s="94" t="s">
        <v>228</v>
      </c>
      <c r="C12" s="94"/>
      <c r="D12" s="97"/>
      <c r="E12" s="97"/>
      <c r="F12" s="97"/>
      <c r="G12" s="97"/>
      <c r="H12" s="98">
        <f>SUM(H14,H42,H63,H69,H74,H98,H130,H135,H153,H158)</f>
        <v>103340</v>
      </c>
      <c r="I12" s="8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3" customFormat="1" ht="15" customHeight="1">
      <c r="A13" s="93"/>
      <c r="B13" s="94" t="s">
        <v>220</v>
      </c>
      <c r="C13" s="94">
        <v>892</v>
      </c>
      <c r="D13" s="97"/>
      <c r="E13" s="97"/>
      <c r="F13" s="97"/>
      <c r="G13" s="97"/>
      <c r="H13" s="98">
        <f>SUM(H14)</f>
        <v>6539.900000000001</v>
      </c>
      <c r="I13" s="8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8" customFormat="1" ht="14.25" customHeight="1">
      <c r="A14" s="97" t="s">
        <v>110</v>
      </c>
      <c r="B14" s="94" t="s">
        <v>111</v>
      </c>
      <c r="C14" s="97" t="s">
        <v>183</v>
      </c>
      <c r="D14" s="97" t="s">
        <v>98</v>
      </c>
      <c r="E14" s="97"/>
      <c r="F14" s="97"/>
      <c r="G14" s="97"/>
      <c r="H14" s="98">
        <f>SUM(H15,H21)</f>
        <v>6539.900000000001</v>
      </c>
      <c r="I14" s="82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" customHeight="1">
      <c r="A15" s="127" t="s">
        <v>112</v>
      </c>
      <c r="B15" s="110" t="s">
        <v>113</v>
      </c>
      <c r="C15" s="110">
        <v>892</v>
      </c>
      <c r="D15" s="127" t="s">
        <v>109</v>
      </c>
      <c r="E15" s="127"/>
      <c r="F15" s="127"/>
      <c r="G15" s="127"/>
      <c r="H15" s="130">
        <f>SUM(H17)</f>
        <v>1117.3</v>
      </c>
      <c r="I15" s="82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.75" customHeight="1">
      <c r="A16" s="114"/>
      <c r="B16" s="128" t="s">
        <v>160</v>
      </c>
      <c r="C16" s="129"/>
      <c r="D16" s="114"/>
      <c r="E16" s="114"/>
      <c r="F16" s="114"/>
      <c r="G16" s="114"/>
      <c r="H16" s="131"/>
      <c r="I16" s="82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97" t="s">
        <v>114</v>
      </c>
      <c r="B17" s="94" t="s">
        <v>115</v>
      </c>
      <c r="C17" s="94">
        <v>892</v>
      </c>
      <c r="D17" s="97" t="s">
        <v>109</v>
      </c>
      <c r="E17" s="97" t="s">
        <v>161</v>
      </c>
      <c r="F17" s="97"/>
      <c r="G17" s="97"/>
      <c r="H17" s="98">
        <f>SUM(H18,H23)</f>
        <v>1117.3</v>
      </c>
      <c r="I17" s="82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11" t="s">
        <v>117</v>
      </c>
      <c r="B18" s="115" t="s">
        <v>268</v>
      </c>
      <c r="C18" s="118">
        <v>892</v>
      </c>
      <c r="D18" s="122" t="s">
        <v>109</v>
      </c>
      <c r="E18" s="122" t="s">
        <v>161</v>
      </c>
      <c r="F18" s="122" t="s">
        <v>271</v>
      </c>
      <c r="G18" s="97"/>
      <c r="H18" s="123">
        <v>1117.3</v>
      </c>
      <c r="I18" s="8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0.5" customHeight="1">
      <c r="A19" s="113"/>
      <c r="B19" s="116" t="s">
        <v>269</v>
      </c>
      <c r="C19" s="120"/>
      <c r="D19" s="113"/>
      <c r="E19" s="113"/>
      <c r="F19" s="113"/>
      <c r="G19" s="99"/>
      <c r="H19" s="125"/>
      <c r="I19" s="8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" customHeight="1">
      <c r="A20" s="114"/>
      <c r="B20" s="117" t="s">
        <v>270</v>
      </c>
      <c r="C20" s="121"/>
      <c r="D20" s="114"/>
      <c r="E20" s="114"/>
      <c r="F20" s="114"/>
      <c r="G20" s="99"/>
      <c r="H20" s="126"/>
      <c r="I20" s="83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1.25" customHeight="1">
      <c r="A21" s="127" t="s">
        <v>118</v>
      </c>
      <c r="B21" s="110" t="s">
        <v>119</v>
      </c>
      <c r="C21" s="110">
        <v>892</v>
      </c>
      <c r="D21" s="127" t="s">
        <v>101</v>
      </c>
      <c r="E21" s="127"/>
      <c r="F21" s="127"/>
      <c r="G21" s="97"/>
      <c r="H21" s="130">
        <f>SUM(H28,H32,H24,H38)</f>
        <v>5422.6</v>
      </c>
      <c r="I21" s="82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2" customHeight="1">
      <c r="A22" s="112"/>
      <c r="B22" s="119" t="s">
        <v>278</v>
      </c>
      <c r="C22" s="119"/>
      <c r="D22" s="112"/>
      <c r="E22" s="112"/>
      <c r="F22" s="112"/>
      <c r="G22" s="97"/>
      <c r="H22" s="124"/>
      <c r="I22" s="8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0.5" customHeight="1">
      <c r="A23" s="114"/>
      <c r="B23" s="128" t="s">
        <v>277</v>
      </c>
      <c r="C23" s="129"/>
      <c r="D23" s="114"/>
      <c r="E23" s="114"/>
      <c r="F23" s="114"/>
      <c r="G23" s="99"/>
      <c r="H23" s="131"/>
      <c r="I23" s="82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10.5" customHeight="1">
      <c r="A24" s="97" t="s">
        <v>120</v>
      </c>
      <c r="B24" s="94" t="s">
        <v>287</v>
      </c>
      <c r="C24" s="94">
        <v>892</v>
      </c>
      <c r="D24" s="97" t="s">
        <v>101</v>
      </c>
      <c r="E24" s="97" t="s">
        <v>288</v>
      </c>
      <c r="F24" s="97"/>
      <c r="G24" s="97"/>
      <c r="H24" s="98">
        <f>H25</f>
        <v>960.8</v>
      </c>
      <c r="I24" s="82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153" customFormat="1" ht="10.5" customHeight="1">
      <c r="A25" s="113" t="s">
        <v>121</v>
      </c>
      <c r="B25" s="116" t="s">
        <v>268</v>
      </c>
      <c r="C25" s="120">
        <v>892</v>
      </c>
      <c r="D25" s="113" t="s">
        <v>101</v>
      </c>
      <c r="E25" s="113" t="s">
        <v>288</v>
      </c>
      <c r="F25" s="113" t="s">
        <v>271</v>
      </c>
      <c r="G25" s="99"/>
      <c r="H25" s="125">
        <v>960.8</v>
      </c>
      <c r="I25" s="83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s="153" customFormat="1" ht="10.5" customHeight="1">
      <c r="A26" s="113"/>
      <c r="B26" s="116" t="s">
        <v>269</v>
      </c>
      <c r="C26" s="133"/>
      <c r="D26" s="113"/>
      <c r="E26" s="113"/>
      <c r="F26" s="113"/>
      <c r="G26" s="99"/>
      <c r="H26" s="125"/>
      <c r="I26" s="83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s="153" customFormat="1" ht="10.5" customHeight="1">
      <c r="A27" s="113"/>
      <c r="B27" s="116" t="s">
        <v>270</v>
      </c>
      <c r="C27" s="133"/>
      <c r="D27" s="113"/>
      <c r="E27" s="113"/>
      <c r="F27" s="113"/>
      <c r="G27" s="99"/>
      <c r="H27" s="125"/>
      <c r="I27" s="83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s="8" customFormat="1" ht="11.25" customHeight="1">
      <c r="A28" s="127" t="s">
        <v>123</v>
      </c>
      <c r="B28" s="110" t="s">
        <v>313</v>
      </c>
      <c r="C28" s="110">
        <v>892</v>
      </c>
      <c r="D28" s="127" t="s">
        <v>101</v>
      </c>
      <c r="E28" s="127" t="s">
        <v>162</v>
      </c>
      <c r="F28" s="122"/>
      <c r="G28" s="99"/>
      <c r="H28" s="130">
        <f>SUM(H29)</f>
        <v>264.6</v>
      </c>
      <c r="I28" s="8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8" customFormat="1" ht="12" customHeight="1">
      <c r="A29" s="150" t="s">
        <v>124</v>
      </c>
      <c r="B29" s="151" t="s">
        <v>268</v>
      </c>
      <c r="C29" s="118">
        <v>892</v>
      </c>
      <c r="D29" s="122" t="s">
        <v>101</v>
      </c>
      <c r="E29" s="122" t="s">
        <v>162</v>
      </c>
      <c r="F29" s="122" t="s">
        <v>271</v>
      </c>
      <c r="G29" s="99"/>
      <c r="H29" s="123">
        <v>264.6</v>
      </c>
      <c r="I29" s="82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11.25" customHeight="1">
      <c r="A30" s="113"/>
      <c r="B30" s="133" t="s">
        <v>269</v>
      </c>
      <c r="C30" s="120"/>
      <c r="D30" s="113"/>
      <c r="E30" s="113"/>
      <c r="F30" s="113"/>
      <c r="G30" s="99"/>
      <c r="H30" s="125"/>
      <c r="I30" s="82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11.25" customHeight="1">
      <c r="A31" s="114"/>
      <c r="B31" s="129" t="s">
        <v>270</v>
      </c>
      <c r="C31" s="121"/>
      <c r="D31" s="114"/>
      <c r="E31" s="114"/>
      <c r="F31" s="114"/>
      <c r="G31" s="99"/>
      <c r="H31" s="126"/>
      <c r="I31" s="82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24" customFormat="1" ht="12" customHeight="1">
      <c r="A32" s="97" t="s">
        <v>289</v>
      </c>
      <c r="B32" s="94" t="s">
        <v>163</v>
      </c>
      <c r="C32" s="94">
        <v>892</v>
      </c>
      <c r="D32" s="97" t="s">
        <v>101</v>
      </c>
      <c r="E32" s="97" t="s">
        <v>164</v>
      </c>
      <c r="F32" s="97"/>
      <c r="G32" s="97"/>
      <c r="H32" s="98">
        <f>H33+H36+H37</f>
        <v>4125.2</v>
      </c>
      <c r="I32" s="82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</row>
    <row r="33" spans="1:27" s="24" customFormat="1" ht="12" customHeight="1">
      <c r="A33" s="122" t="s">
        <v>290</v>
      </c>
      <c r="B33" s="115" t="s">
        <v>268</v>
      </c>
      <c r="C33" s="118">
        <v>892</v>
      </c>
      <c r="D33" s="122" t="s">
        <v>101</v>
      </c>
      <c r="E33" s="122" t="s">
        <v>164</v>
      </c>
      <c r="F33" s="122" t="s">
        <v>271</v>
      </c>
      <c r="G33" s="97"/>
      <c r="H33" s="123">
        <v>1573</v>
      </c>
      <c r="I33" s="82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spans="1:27" s="24" customFormat="1" ht="12" customHeight="1">
      <c r="A34" s="113"/>
      <c r="B34" s="116" t="s">
        <v>269</v>
      </c>
      <c r="C34" s="120"/>
      <c r="D34" s="113"/>
      <c r="E34" s="113"/>
      <c r="F34" s="113"/>
      <c r="G34" s="97"/>
      <c r="H34" s="125"/>
      <c r="I34" s="82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s="24" customFormat="1" ht="12" customHeight="1">
      <c r="A35" s="114"/>
      <c r="B35" s="117" t="s">
        <v>270</v>
      </c>
      <c r="C35" s="121"/>
      <c r="D35" s="114"/>
      <c r="E35" s="114"/>
      <c r="F35" s="114"/>
      <c r="G35" s="97"/>
      <c r="H35" s="126"/>
      <c r="I35" s="82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ht="12" customHeight="1">
      <c r="A36" s="99" t="s">
        <v>291</v>
      </c>
      <c r="B36" s="100" t="s">
        <v>273</v>
      </c>
      <c r="C36" s="101">
        <v>892</v>
      </c>
      <c r="D36" s="99" t="s">
        <v>101</v>
      </c>
      <c r="E36" s="99" t="s">
        <v>164</v>
      </c>
      <c r="F36" s="99" t="s">
        <v>116</v>
      </c>
      <c r="G36" s="99"/>
      <c r="H36" s="90">
        <v>2526.2</v>
      </c>
      <c r="I36" s="82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1.25" customHeight="1">
      <c r="A37" s="99" t="s">
        <v>292</v>
      </c>
      <c r="B37" s="100" t="s">
        <v>274</v>
      </c>
      <c r="C37" s="101">
        <v>892</v>
      </c>
      <c r="D37" s="99" t="s">
        <v>101</v>
      </c>
      <c r="E37" s="99" t="s">
        <v>164</v>
      </c>
      <c r="F37" s="99" t="s">
        <v>275</v>
      </c>
      <c r="G37" s="99"/>
      <c r="H37" s="90">
        <v>26</v>
      </c>
      <c r="I37" s="83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1.25" customHeight="1">
      <c r="A38" s="127" t="s">
        <v>125</v>
      </c>
      <c r="B38" s="109" t="s">
        <v>230</v>
      </c>
      <c r="C38" s="110">
        <v>892</v>
      </c>
      <c r="D38" s="127" t="s">
        <v>101</v>
      </c>
      <c r="E38" s="127" t="s">
        <v>209</v>
      </c>
      <c r="F38" s="127"/>
      <c r="G38" s="97"/>
      <c r="H38" s="130">
        <f>H40</f>
        <v>72</v>
      </c>
      <c r="I38" s="83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1.25" customHeight="1">
      <c r="A39" s="132"/>
      <c r="B39" s="134" t="s">
        <v>231</v>
      </c>
      <c r="C39" s="128"/>
      <c r="D39" s="132"/>
      <c r="E39" s="132"/>
      <c r="F39" s="132"/>
      <c r="G39" s="97"/>
      <c r="H39" s="131"/>
      <c r="I39" s="83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1.25" customHeight="1">
      <c r="A40" s="154" t="s">
        <v>126</v>
      </c>
      <c r="B40" s="157" t="s">
        <v>274</v>
      </c>
      <c r="C40" s="155">
        <v>892</v>
      </c>
      <c r="D40" s="154" t="s">
        <v>101</v>
      </c>
      <c r="E40" s="154" t="s">
        <v>209</v>
      </c>
      <c r="F40" s="154" t="s">
        <v>275</v>
      </c>
      <c r="G40" s="97"/>
      <c r="H40" s="156">
        <v>72</v>
      </c>
      <c r="I40" s="83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>
      <c r="A41" s="99"/>
      <c r="B41" s="94" t="s">
        <v>219</v>
      </c>
      <c r="C41" s="94">
        <v>971</v>
      </c>
      <c r="D41" s="99"/>
      <c r="E41" s="99"/>
      <c r="F41" s="99"/>
      <c r="G41" s="99"/>
      <c r="H41" s="98">
        <f>SUM(H43,H60,H63,H69,H74,H98,H130,H135,H153,H158)</f>
        <v>96800.09999999999</v>
      </c>
      <c r="I41" s="83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s="8" customFormat="1" ht="12" customHeight="1">
      <c r="A42" s="127" t="s">
        <v>129</v>
      </c>
      <c r="B42" s="94" t="s">
        <v>111</v>
      </c>
      <c r="C42" s="110">
        <v>971</v>
      </c>
      <c r="D42" s="127" t="s">
        <v>98</v>
      </c>
      <c r="E42" s="127"/>
      <c r="F42" s="127"/>
      <c r="G42" s="97"/>
      <c r="H42" s="130">
        <f>SUM(H43,H60)</f>
        <v>18921.999999999996</v>
      </c>
      <c r="I42" s="82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1.25" customHeight="1">
      <c r="A43" s="127" t="s">
        <v>130</v>
      </c>
      <c r="B43" s="110" t="s">
        <v>279</v>
      </c>
      <c r="C43" s="110">
        <v>971</v>
      </c>
      <c r="D43" s="127" t="s">
        <v>108</v>
      </c>
      <c r="E43" s="127"/>
      <c r="F43" s="127"/>
      <c r="G43" s="97"/>
      <c r="H43" s="130">
        <f>SUM(H46,H50,H57)</f>
        <v>18721.999999999996</v>
      </c>
      <c r="I43" s="82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1.25" customHeight="1">
      <c r="A44" s="112"/>
      <c r="B44" s="119" t="s">
        <v>281</v>
      </c>
      <c r="C44" s="119"/>
      <c r="D44" s="112"/>
      <c r="E44" s="112"/>
      <c r="F44" s="112"/>
      <c r="G44" s="97"/>
      <c r="H44" s="124"/>
      <c r="I44" s="82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0.5" customHeight="1">
      <c r="A45" s="132"/>
      <c r="B45" s="128" t="s">
        <v>280</v>
      </c>
      <c r="C45" s="128"/>
      <c r="D45" s="132"/>
      <c r="E45" s="132"/>
      <c r="F45" s="132"/>
      <c r="G45" s="97"/>
      <c r="H45" s="131"/>
      <c r="I45" s="82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3.5" customHeight="1">
      <c r="A46" s="97" t="s">
        <v>131</v>
      </c>
      <c r="B46" s="94" t="s">
        <v>127</v>
      </c>
      <c r="C46" s="94">
        <v>971</v>
      </c>
      <c r="D46" s="97" t="s">
        <v>108</v>
      </c>
      <c r="E46" s="97" t="s">
        <v>165</v>
      </c>
      <c r="F46" s="97"/>
      <c r="G46" s="97"/>
      <c r="H46" s="98">
        <f>SUM(H47)</f>
        <v>1117.3</v>
      </c>
      <c r="I46" s="82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1.25" customHeight="1">
      <c r="A47" s="122" t="s">
        <v>132</v>
      </c>
      <c r="B47" s="115" t="s">
        <v>268</v>
      </c>
      <c r="C47" s="118">
        <v>971</v>
      </c>
      <c r="D47" s="122" t="s">
        <v>108</v>
      </c>
      <c r="E47" s="122" t="s">
        <v>165</v>
      </c>
      <c r="F47" s="122" t="s">
        <v>271</v>
      </c>
      <c r="G47" s="99"/>
      <c r="H47" s="123">
        <v>1117.3</v>
      </c>
      <c r="I47" s="82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>
      <c r="A48" s="113"/>
      <c r="B48" s="133" t="s">
        <v>269</v>
      </c>
      <c r="C48" s="120"/>
      <c r="D48" s="113"/>
      <c r="E48" s="113"/>
      <c r="F48" s="113"/>
      <c r="G48" s="99"/>
      <c r="H48" s="125"/>
      <c r="I48" s="82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" customHeight="1">
      <c r="A49" s="114"/>
      <c r="B49" s="129" t="s">
        <v>270</v>
      </c>
      <c r="C49" s="121"/>
      <c r="D49" s="114"/>
      <c r="E49" s="114"/>
      <c r="F49" s="114"/>
      <c r="G49" s="99"/>
      <c r="H49" s="126"/>
      <c r="I49" s="82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" customHeight="1">
      <c r="A50" s="127" t="s">
        <v>314</v>
      </c>
      <c r="B50" s="110" t="s">
        <v>166</v>
      </c>
      <c r="C50" s="110">
        <v>971</v>
      </c>
      <c r="D50" s="127" t="s">
        <v>108</v>
      </c>
      <c r="E50" s="127" t="s">
        <v>168</v>
      </c>
      <c r="F50" s="127"/>
      <c r="G50" s="97"/>
      <c r="H50" s="130">
        <f>H52+H55+H56</f>
        <v>17599.1</v>
      </c>
      <c r="I50" s="82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1.25" customHeight="1">
      <c r="A51" s="132"/>
      <c r="B51" s="128" t="s">
        <v>167</v>
      </c>
      <c r="C51" s="128"/>
      <c r="D51" s="132"/>
      <c r="E51" s="132"/>
      <c r="F51" s="132"/>
      <c r="G51" s="97"/>
      <c r="H51" s="131"/>
      <c r="I51" s="82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22" t="s">
        <v>315</v>
      </c>
      <c r="B52" s="115" t="s">
        <v>268</v>
      </c>
      <c r="C52" s="118">
        <v>971</v>
      </c>
      <c r="D52" s="122" t="s">
        <v>108</v>
      </c>
      <c r="E52" s="122" t="s">
        <v>168</v>
      </c>
      <c r="F52" s="122" t="s">
        <v>271</v>
      </c>
      <c r="G52" s="99"/>
      <c r="H52" s="123">
        <v>14387.6</v>
      </c>
      <c r="I52" s="82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13"/>
      <c r="B53" s="116" t="s">
        <v>269</v>
      </c>
      <c r="C53" s="120"/>
      <c r="D53" s="113"/>
      <c r="E53" s="113"/>
      <c r="F53" s="113"/>
      <c r="G53" s="99"/>
      <c r="H53" s="125"/>
      <c r="I53" s="82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1.25" customHeight="1">
      <c r="A54" s="114"/>
      <c r="B54" s="117" t="s">
        <v>270</v>
      </c>
      <c r="C54" s="121"/>
      <c r="D54" s="114"/>
      <c r="E54" s="114"/>
      <c r="F54" s="114"/>
      <c r="G54" s="99"/>
      <c r="H54" s="126"/>
      <c r="I54" s="82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2" customHeight="1">
      <c r="A55" s="99" t="s">
        <v>316</v>
      </c>
      <c r="B55" s="100" t="s">
        <v>273</v>
      </c>
      <c r="C55" s="101">
        <v>971</v>
      </c>
      <c r="D55" s="99" t="s">
        <v>108</v>
      </c>
      <c r="E55" s="99" t="s">
        <v>168</v>
      </c>
      <c r="F55" s="99" t="s">
        <v>116</v>
      </c>
      <c r="G55" s="99"/>
      <c r="H55" s="90">
        <v>3191.7</v>
      </c>
      <c r="I55" s="82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2.75" customHeight="1">
      <c r="A56" s="99" t="s">
        <v>317</v>
      </c>
      <c r="B56" s="100" t="s">
        <v>274</v>
      </c>
      <c r="C56" s="101">
        <v>971</v>
      </c>
      <c r="D56" s="99" t="s">
        <v>108</v>
      </c>
      <c r="E56" s="99" t="s">
        <v>168</v>
      </c>
      <c r="F56" s="99" t="s">
        <v>275</v>
      </c>
      <c r="G56" s="99"/>
      <c r="H56" s="90">
        <v>19.8</v>
      </c>
      <c r="I56" s="83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1.25" customHeight="1">
      <c r="A57" s="127" t="s">
        <v>318</v>
      </c>
      <c r="B57" s="110" t="s">
        <v>260</v>
      </c>
      <c r="C57" s="110">
        <v>971</v>
      </c>
      <c r="D57" s="127" t="s">
        <v>108</v>
      </c>
      <c r="E57" s="127" t="s">
        <v>293</v>
      </c>
      <c r="F57" s="127"/>
      <c r="G57" s="97"/>
      <c r="H57" s="130">
        <f>SUM(H59)</f>
        <v>5.6</v>
      </c>
      <c r="I57" s="82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2" customHeight="1">
      <c r="A58" s="132"/>
      <c r="B58" s="128" t="s">
        <v>261</v>
      </c>
      <c r="C58" s="128"/>
      <c r="D58" s="132"/>
      <c r="E58" s="132"/>
      <c r="F58" s="132"/>
      <c r="G58" s="97"/>
      <c r="H58" s="131"/>
      <c r="I58" s="82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1.25" customHeight="1">
      <c r="A59" s="99" t="s">
        <v>319</v>
      </c>
      <c r="B59" s="100" t="s">
        <v>273</v>
      </c>
      <c r="C59" s="101">
        <v>971</v>
      </c>
      <c r="D59" s="99" t="s">
        <v>108</v>
      </c>
      <c r="E59" s="99" t="s">
        <v>293</v>
      </c>
      <c r="F59" s="99" t="s">
        <v>116</v>
      </c>
      <c r="G59" s="99"/>
      <c r="H59" s="90">
        <v>5.6</v>
      </c>
      <c r="I59" s="82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s="8" customFormat="1" ht="12.75" customHeight="1">
      <c r="A60" s="97" t="s">
        <v>320</v>
      </c>
      <c r="B60" s="94" t="s">
        <v>128</v>
      </c>
      <c r="C60" s="94">
        <v>971</v>
      </c>
      <c r="D60" s="97" t="s">
        <v>181</v>
      </c>
      <c r="E60" s="97"/>
      <c r="F60" s="97"/>
      <c r="G60" s="97"/>
      <c r="H60" s="98">
        <f>SUM(H61)</f>
        <v>200</v>
      </c>
      <c r="I60" s="82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</row>
    <row r="61" spans="1:27" s="8" customFormat="1" ht="12.75" customHeight="1">
      <c r="A61" s="97" t="s">
        <v>321</v>
      </c>
      <c r="B61" s="94" t="s">
        <v>301</v>
      </c>
      <c r="C61" s="94">
        <v>971</v>
      </c>
      <c r="D61" s="97" t="s">
        <v>181</v>
      </c>
      <c r="E61" s="97" t="s">
        <v>169</v>
      </c>
      <c r="F61" s="97"/>
      <c r="G61" s="97"/>
      <c r="H61" s="98">
        <f>SUM(H62)</f>
        <v>200</v>
      </c>
      <c r="I61" s="82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</row>
    <row r="62" spans="1:27" s="8" customFormat="1" ht="12.75" customHeight="1">
      <c r="A62" s="99" t="s">
        <v>322</v>
      </c>
      <c r="B62" s="100" t="s">
        <v>274</v>
      </c>
      <c r="C62" s="101">
        <v>971</v>
      </c>
      <c r="D62" s="99" t="s">
        <v>181</v>
      </c>
      <c r="E62" s="99" t="s">
        <v>169</v>
      </c>
      <c r="F62" s="99" t="s">
        <v>275</v>
      </c>
      <c r="G62" s="99"/>
      <c r="H62" s="90">
        <v>200</v>
      </c>
      <c r="I62" s="83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</row>
    <row r="63" spans="1:27" s="8" customFormat="1" ht="12" customHeight="1">
      <c r="A63" s="97" t="s">
        <v>215</v>
      </c>
      <c r="B63" s="94" t="s">
        <v>182</v>
      </c>
      <c r="C63" s="94">
        <v>971</v>
      </c>
      <c r="D63" s="97" t="s">
        <v>102</v>
      </c>
      <c r="E63" s="97"/>
      <c r="F63" s="97"/>
      <c r="G63" s="97"/>
      <c r="H63" s="98">
        <f>SUM(H64)</f>
        <v>40</v>
      </c>
      <c r="I63" s="83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1:27" s="8" customFormat="1" ht="12" customHeight="1">
      <c r="A64" s="127" t="s">
        <v>134</v>
      </c>
      <c r="B64" s="110" t="s">
        <v>233</v>
      </c>
      <c r="C64" s="110">
        <v>971</v>
      </c>
      <c r="D64" s="127" t="s">
        <v>103</v>
      </c>
      <c r="E64" s="127"/>
      <c r="F64" s="127"/>
      <c r="G64" s="97"/>
      <c r="H64" s="130">
        <f>SUM(H66)</f>
        <v>40</v>
      </c>
      <c r="I64" s="82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</row>
    <row r="65" spans="1:27" s="8" customFormat="1" ht="10.5" customHeight="1">
      <c r="A65" s="114"/>
      <c r="B65" s="128" t="s">
        <v>232</v>
      </c>
      <c r="C65" s="121"/>
      <c r="D65" s="114"/>
      <c r="E65" s="114"/>
      <c r="F65" s="114"/>
      <c r="G65" s="99"/>
      <c r="H65" s="131"/>
      <c r="I65" s="83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</row>
    <row r="66" spans="1:27" s="8" customFormat="1" ht="12.75" customHeight="1">
      <c r="A66" s="127" t="s">
        <v>135</v>
      </c>
      <c r="B66" s="110" t="s">
        <v>235</v>
      </c>
      <c r="C66" s="110">
        <v>971</v>
      </c>
      <c r="D66" s="127" t="s">
        <v>103</v>
      </c>
      <c r="E66" s="127" t="s">
        <v>170</v>
      </c>
      <c r="F66" s="127"/>
      <c r="G66" s="97"/>
      <c r="H66" s="130">
        <f>SUM(H68)</f>
        <v>40</v>
      </c>
      <c r="I66" s="83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8" customFormat="1" ht="12.75" customHeight="1">
      <c r="A67" s="132"/>
      <c r="B67" s="128" t="s">
        <v>234</v>
      </c>
      <c r="C67" s="128"/>
      <c r="D67" s="132"/>
      <c r="E67" s="132"/>
      <c r="F67" s="132"/>
      <c r="G67" s="97"/>
      <c r="H67" s="131"/>
      <c r="I67" s="83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1:27" s="8" customFormat="1" ht="12.75" customHeight="1">
      <c r="A68" s="122" t="s">
        <v>136</v>
      </c>
      <c r="B68" s="115" t="s">
        <v>273</v>
      </c>
      <c r="C68" s="118">
        <v>971</v>
      </c>
      <c r="D68" s="122" t="s">
        <v>103</v>
      </c>
      <c r="E68" s="122" t="s">
        <v>170</v>
      </c>
      <c r="F68" s="122" t="s">
        <v>116</v>
      </c>
      <c r="G68" s="122"/>
      <c r="H68" s="123">
        <v>40</v>
      </c>
      <c r="I68" s="83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</row>
    <row r="69" spans="1:27" s="8" customFormat="1" ht="13.5" customHeight="1">
      <c r="A69" s="97" t="s">
        <v>323</v>
      </c>
      <c r="B69" s="94" t="s">
        <v>213</v>
      </c>
      <c r="C69" s="94">
        <v>971</v>
      </c>
      <c r="D69" s="97" t="s">
        <v>212</v>
      </c>
      <c r="E69" s="99"/>
      <c r="F69" s="99"/>
      <c r="G69" s="99"/>
      <c r="H69" s="98">
        <f>H70</f>
        <v>66.7</v>
      </c>
      <c r="I69" s="83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1:27" s="8" customFormat="1" ht="12.75" customHeight="1">
      <c r="A70" s="97" t="s">
        <v>141</v>
      </c>
      <c r="B70" s="94" t="s">
        <v>214</v>
      </c>
      <c r="C70" s="94">
        <v>971</v>
      </c>
      <c r="D70" s="97" t="s">
        <v>211</v>
      </c>
      <c r="E70" s="99"/>
      <c r="F70" s="99"/>
      <c r="G70" s="99"/>
      <c r="H70" s="98">
        <f>H71</f>
        <v>66.7</v>
      </c>
      <c r="I70" s="82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1:27" ht="12" customHeight="1">
      <c r="A71" s="161" t="s">
        <v>143</v>
      </c>
      <c r="B71" s="109" t="s">
        <v>282</v>
      </c>
      <c r="C71" s="163">
        <v>971</v>
      </c>
      <c r="D71" s="161" t="s">
        <v>211</v>
      </c>
      <c r="E71" s="161" t="s">
        <v>202</v>
      </c>
      <c r="F71" s="161"/>
      <c r="G71" s="127"/>
      <c r="H71" s="162">
        <f>H73</f>
        <v>66.7</v>
      </c>
      <c r="I71" s="82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 customHeight="1">
      <c r="A72" s="135"/>
      <c r="B72" s="134" t="s">
        <v>283</v>
      </c>
      <c r="C72" s="135"/>
      <c r="D72" s="136"/>
      <c r="E72" s="136"/>
      <c r="F72" s="136"/>
      <c r="G72" s="165"/>
      <c r="H72" s="135"/>
      <c r="I72" s="83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 customHeight="1">
      <c r="A73" s="102" t="s">
        <v>324</v>
      </c>
      <c r="B73" s="100" t="s">
        <v>273</v>
      </c>
      <c r="C73" s="103">
        <v>971</v>
      </c>
      <c r="D73" s="102" t="s">
        <v>211</v>
      </c>
      <c r="E73" s="103" t="s">
        <v>202</v>
      </c>
      <c r="F73" s="103">
        <v>200</v>
      </c>
      <c r="G73" s="101"/>
      <c r="H73" s="104">
        <v>66.7</v>
      </c>
      <c r="I73" s="8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1.25" customHeight="1">
      <c r="A74" s="93">
        <v>5</v>
      </c>
      <c r="B74" s="94" t="s">
        <v>133</v>
      </c>
      <c r="C74" s="94">
        <v>971</v>
      </c>
      <c r="D74" s="97" t="s">
        <v>99</v>
      </c>
      <c r="E74" s="97"/>
      <c r="F74" s="97"/>
      <c r="G74" s="97"/>
      <c r="H74" s="98">
        <f>SUM(H75)</f>
        <v>61275</v>
      </c>
      <c r="I74" s="83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" customHeight="1">
      <c r="A75" s="97" t="s">
        <v>144</v>
      </c>
      <c r="B75" s="94" t="s">
        <v>137</v>
      </c>
      <c r="C75" s="94">
        <v>971</v>
      </c>
      <c r="D75" s="97" t="s">
        <v>138</v>
      </c>
      <c r="E75" s="97"/>
      <c r="F75" s="97"/>
      <c r="G75" s="97"/>
      <c r="H75" s="98">
        <f>SUM(H76)</f>
        <v>61275</v>
      </c>
      <c r="I75" s="8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" customHeight="1">
      <c r="A76" s="97" t="s">
        <v>144</v>
      </c>
      <c r="B76" s="94" t="s">
        <v>364</v>
      </c>
      <c r="C76" s="94">
        <v>971</v>
      </c>
      <c r="D76" s="97" t="s">
        <v>138</v>
      </c>
      <c r="E76" s="97" t="s">
        <v>180</v>
      </c>
      <c r="F76" s="97"/>
      <c r="G76" s="97"/>
      <c r="H76" s="98">
        <f>SUM(H77)</f>
        <v>61275</v>
      </c>
      <c r="I76" s="83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 customHeight="1">
      <c r="A77" s="99" t="s">
        <v>144</v>
      </c>
      <c r="B77" s="100" t="s">
        <v>273</v>
      </c>
      <c r="C77" s="101">
        <v>971</v>
      </c>
      <c r="D77" s="99" t="s">
        <v>138</v>
      </c>
      <c r="E77" s="99" t="s">
        <v>180</v>
      </c>
      <c r="F77" s="99" t="s">
        <v>116</v>
      </c>
      <c r="G77" s="99"/>
      <c r="H77" s="98">
        <f>H79+H82+H84+H86+H88+H91</f>
        <v>61275</v>
      </c>
      <c r="I77" s="83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1.25" customHeight="1">
      <c r="A78" s="97"/>
      <c r="B78" s="105" t="s">
        <v>179</v>
      </c>
      <c r="C78" s="94"/>
      <c r="D78" s="97"/>
      <c r="E78" s="97"/>
      <c r="F78" s="94"/>
      <c r="G78" s="97"/>
      <c r="H78" s="98"/>
      <c r="I78" s="83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.75" customHeight="1">
      <c r="A79" s="127" t="s">
        <v>146</v>
      </c>
      <c r="B79" s="110" t="s">
        <v>237</v>
      </c>
      <c r="C79" s="110">
        <v>971</v>
      </c>
      <c r="D79" s="127" t="s">
        <v>138</v>
      </c>
      <c r="E79" s="127" t="s">
        <v>172</v>
      </c>
      <c r="F79" s="127"/>
      <c r="G79" s="97"/>
      <c r="H79" s="130">
        <f>SUM(H81)</f>
        <v>48263</v>
      </c>
      <c r="I79" s="83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9.75" customHeight="1">
      <c r="A80" s="132"/>
      <c r="B80" s="128" t="s">
        <v>236</v>
      </c>
      <c r="C80" s="128"/>
      <c r="D80" s="132"/>
      <c r="E80" s="132"/>
      <c r="F80" s="132"/>
      <c r="G80" s="97"/>
      <c r="H80" s="131"/>
      <c r="I80" s="83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" customHeight="1">
      <c r="A81" s="99" t="s">
        <v>324</v>
      </c>
      <c r="B81" s="100" t="s">
        <v>273</v>
      </c>
      <c r="C81" s="101">
        <v>971</v>
      </c>
      <c r="D81" s="99" t="s">
        <v>138</v>
      </c>
      <c r="E81" s="99" t="s">
        <v>172</v>
      </c>
      <c r="F81" s="99" t="s">
        <v>116</v>
      </c>
      <c r="G81" s="99"/>
      <c r="H81" s="90">
        <v>48263</v>
      </c>
      <c r="I81" s="83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 customHeight="1">
      <c r="A82" s="97" t="s">
        <v>325</v>
      </c>
      <c r="B82" s="94" t="s">
        <v>210</v>
      </c>
      <c r="C82" s="94">
        <v>971</v>
      </c>
      <c r="D82" s="97" t="s">
        <v>138</v>
      </c>
      <c r="E82" s="97" t="s">
        <v>173</v>
      </c>
      <c r="F82" s="97"/>
      <c r="G82" s="97"/>
      <c r="H82" s="98">
        <f>H83</f>
        <v>820</v>
      </c>
      <c r="I82" s="83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4.25" customHeight="1">
      <c r="A83" s="99" t="s">
        <v>326</v>
      </c>
      <c r="B83" s="100" t="s">
        <v>273</v>
      </c>
      <c r="C83" s="101">
        <v>971</v>
      </c>
      <c r="D83" s="99" t="s">
        <v>138</v>
      </c>
      <c r="E83" s="99" t="s">
        <v>173</v>
      </c>
      <c r="F83" s="99" t="s">
        <v>116</v>
      </c>
      <c r="G83" s="99"/>
      <c r="H83" s="90">
        <v>820</v>
      </c>
      <c r="I83" s="82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.75" customHeight="1">
      <c r="A84" s="97" t="s">
        <v>327</v>
      </c>
      <c r="B84" s="94" t="s">
        <v>139</v>
      </c>
      <c r="C84" s="94">
        <v>971</v>
      </c>
      <c r="D84" s="97" t="s">
        <v>138</v>
      </c>
      <c r="E84" s="97" t="s">
        <v>204</v>
      </c>
      <c r="F84" s="97"/>
      <c r="G84" s="97"/>
      <c r="H84" s="98">
        <f>SUM(H85)</f>
        <v>1958</v>
      </c>
      <c r="I84" s="84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 customHeight="1">
      <c r="A85" s="99" t="s">
        <v>328</v>
      </c>
      <c r="B85" s="100" t="s">
        <v>273</v>
      </c>
      <c r="C85" s="101">
        <v>971</v>
      </c>
      <c r="D85" s="99" t="s">
        <v>138</v>
      </c>
      <c r="E85" s="99" t="s">
        <v>204</v>
      </c>
      <c r="F85" s="99" t="s">
        <v>116</v>
      </c>
      <c r="G85" s="99"/>
      <c r="H85" s="90">
        <v>1958</v>
      </c>
      <c r="I85" s="82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2.75" customHeight="1">
      <c r="A86" s="97" t="s">
        <v>329</v>
      </c>
      <c r="B86" s="94" t="s">
        <v>302</v>
      </c>
      <c r="C86" s="94">
        <v>971</v>
      </c>
      <c r="D86" s="97" t="s">
        <v>138</v>
      </c>
      <c r="E86" s="97" t="s">
        <v>174</v>
      </c>
      <c r="F86" s="97"/>
      <c r="G86" s="97"/>
      <c r="H86" s="98">
        <f>SUM(H87)</f>
        <v>328</v>
      </c>
      <c r="I86" s="84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" customHeight="1">
      <c r="A87" s="99" t="s">
        <v>330</v>
      </c>
      <c r="B87" s="100" t="s">
        <v>273</v>
      </c>
      <c r="C87" s="101">
        <v>971</v>
      </c>
      <c r="D87" s="99" t="s">
        <v>138</v>
      </c>
      <c r="E87" s="99" t="s">
        <v>174</v>
      </c>
      <c r="F87" s="99" t="s">
        <v>116</v>
      </c>
      <c r="G87" s="99"/>
      <c r="H87" s="90">
        <v>328</v>
      </c>
      <c r="I87" s="84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" customHeight="1">
      <c r="A88" s="127" t="s">
        <v>331</v>
      </c>
      <c r="B88" s="110" t="s">
        <v>238</v>
      </c>
      <c r="C88" s="110">
        <v>971</v>
      </c>
      <c r="D88" s="127" t="s">
        <v>138</v>
      </c>
      <c r="E88" s="127" t="s">
        <v>205</v>
      </c>
      <c r="F88" s="127"/>
      <c r="G88" s="97"/>
      <c r="H88" s="130">
        <f>SUM(H90)</f>
        <v>2000</v>
      </c>
      <c r="I88" s="82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s="8" customFormat="1" ht="10.5" customHeight="1">
      <c r="A89" s="132"/>
      <c r="B89" s="128" t="s">
        <v>303</v>
      </c>
      <c r="C89" s="128"/>
      <c r="D89" s="132"/>
      <c r="E89" s="132"/>
      <c r="F89" s="132"/>
      <c r="G89" s="97"/>
      <c r="H89" s="131"/>
      <c r="I89" s="70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2" customHeight="1">
      <c r="A90" s="99" t="s">
        <v>332</v>
      </c>
      <c r="B90" s="100" t="s">
        <v>273</v>
      </c>
      <c r="C90" s="101">
        <v>971</v>
      </c>
      <c r="D90" s="99" t="s">
        <v>138</v>
      </c>
      <c r="E90" s="99" t="s">
        <v>205</v>
      </c>
      <c r="F90" s="99" t="s">
        <v>116</v>
      </c>
      <c r="G90" s="99"/>
      <c r="H90" s="90">
        <v>2000</v>
      </c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2.75" customHeight="1">
      <c r="A91" s="160" t="s">
        <v>333</v>
      </c>
      <c r="B91" s="163" t="s">
        <v>284</v>
      </c>
      <c r="C91" s="159">
        <v>971</v>
      </c>
      <c r="D91" s="160" t="s">
        <v>138</v>
      </c>
      <c r="E91" s="160" t="s">
        <v>175</v>
      </c>
      <c r="F91" s="160"/>
      <c r="G91" s="106" t="s">
        <v>100</v>
      </c>
      <c r="H91" s="164">
        <f>SUM(H93)</f>
        <v>7906</v>
      </c>
      <c r="I91" s="84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1.25" customHeight="1">
      <c r="A92" s="137"/>
      <c r="B92" s="135" t="s">
        <v>285</v>
      </c>
      <c r="C92" s="138"/>
      <c r="D92" s="139"/>
      <c r="E92" s="137"/>
      <c r="F92" s="137"/>
      <c r="G92" s="106"/>
      <c r="H92" s="140"/>
      <c r="I92" s="84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99" t="s">
        <v>334</v>
      </c>
      <c r="B93" s="100" t="s">
        <v>273</v>
      </c>
      <c r="C93" s="101">
        <v>971</v>
      </c>
      <c r="D93" s="99" t="s">
        <v>138</v>
      </c>
      <c r="E93" s="99" t="s">
        <v>175</v>
      </c>
      <c r="F93" s="99" t="s">
        <v>116</v>
      </c>
      <c r="G93" s="99"/>
      <c r="H93" s="90">
        <v>7906</v>
      </c>
      <c r="I93" s="82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2.75" customHeight="1">
      <c r="A94" s="167"/>
      <c r="B94" s="168"/>
      <c r="C94" s="169"/>
      <c r="D94" s="167"/>
      <c r="E94" s="167"/>
      <c r="F94" s="167"/>
      <c r="G94" s="167"/>
      <c r="H94" s="170" t="s">
        <v>305</v>
      </c>
      <c r="I94" s="82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23.25" customHeight="1">
      <c r="A95" s="171" t="s">
        <v>22</v>
      </c>
      <c r="B95" s="174" t="s">
        <v>0</v>
      </c>
      <c r="C95" s="177" t="s">
        <v>257</v>
      </c>
      <c r="D95" s="177" t="s">
        <v>258</v>
      </c>
      <c r="E95" s="177" t="s">
        <v>259</v>
      </c>
      <c r="F95" s="188" t="s">
        <v>276</v>
      </c>
      <c r="G95" s="94"/>
      <c r="H95" s="177" t="s">
        <v>298</v>
      </c>
      <c r="I95" s="84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3.5" customHeight="1">
      <c r="A96" s="172"/>
      <c r="B96" s="175"/>
      <c r="C96" s="178"/>
      <c r="D96" s="180"/>
      <c r="E96" s="180"/>
      <c r="F96" s="180"/>
      <c r="G96" s="94" t="s">
        <v>198</v>
      </c>
      <c r="H96" s="180"/>
      <c r="I96" s="84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1.25" customHeight="1">
      <c r="A97" s="173"/>
      <c r="B97" s="176"/>
      <c r="C97" s="179"/>
      <c r="D97" s="181"/>
      <c r="E97" s="181"/>
      <c r="F97" s="181"/>
      <c r="G97" s="94"/>
      <c r="H97" s="181"/>
      <c r="I97" s="84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3.5" customHeight="1">
      <c r="A98" s="97" t="s">
        <v>148</v>
      </c>
      <c r="B98" s="94" t="s">
        <v>140</v>
      </c>
      <c r="C98" s="94">
        <v>971</v>
      </c>
      <c r="D98" s="97" t="s">
        <v>104</v>
      </c>
      <c r="E98" s="97"/>
      <c r="F98" s="97"/>
      <c r="G98" s="99"/>
      <c r="H98" s="98">
        <f>SUM(H106+H99)</f>
        <v>1609.2</v>
      </c>
      <c r="I98" s="70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5" customHeight="1">
      <c r="A99" s="127" t="s">
        <v>197</v>
      </c>
      <c r="B99" s="109" t="s">
        <v>239</v>
      </c>
      <c r="C99" s="142">
        <v>971</v>
      </c>
      <c r="D99" s="127" t="s">
        <v>221</v>
      </c>
      <c r="E99" s="127"/>
      <c r="F99" s="127"/>
      <c r="G99" s="97"/>
      <c r="H99" s="130">
        <f>SUM(H101)</f>
        <v>84.2</v>
      </c>
      <c r="I99" s="70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3.5" customHeight="1">
      <c r="A100" s="141"/>
      <c r="B100" s="134" t="s">
        <v>240</v>
      </c>
      <c r="C100" s="143"/>
      <c r="D100" s="132"/>
      <c r="E100" s="132"/>
      <c r="F100" s="132"/>
      <c r="G100" s="97"/>
      <c r="H100" s="131"/>
      <c r="I100" s="70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2" customHeight="1">
      <c r="A101" s="127" t="s">
        <v>149</v>
      </c>
      <c r="B101" s="110" t="s">
        <v>223</v>
      </c>
      <c r="C101" s="110">
        <v>971</v>
      </c>
      <c r="D101" s="127" t="s">
        <v>221</v>
      </c>
      <c r="E101" s="127" t="s">
        <v>222</v>
      </c>
      <c r="F101" s="127"/>
      <c r="G101" s="97"/>
      <c r="H101" s="130">
        <f>SUM(H105)</f>
        <v>84.2</v>
      </c>
      <c r="I101" s="70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1.25" customHeight="1">
      <c r="A102" s="112"/>
      <c r="B102" s="119" t="s">
        <v>224</v>
      </c>
      <c r="C102" s="119"/>
      <c r="D102" s="112"/>
      <c r="E102" s="112"/>
      <c r="F102" s="112"/>
      <c r="G102" s="97"/>
      <c r="H102" s="125"/>
      <c r="I102" s="70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1.25" customHeight="1">
      <c r="A103" s="112"/>
      <c r="B103" s="119" t="s">
        <v>225</v>
      </c>
      <c r="C103" s="120"/>
      <c r="D103" s="113"/>
      <c r="E103" s="113"/>
      <c r="F103" s="113"/>
      <c r="G103" s="99"/>
      <c r="H103" s="125"/>
      <c r="I103" s="70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1.25" customHeight="1">
      <c r="A104" s="114"/>
      <c r="B104" s="128" t="s">
        <v>226</v>
      </c>
      <c r="C104" s="121"/>
      <c r="D104" s="114"/>
      <c r="E104" s="114"/>
      <c r="F104" s="114"/>
      <c r="G104" s="99"/>
      <c r="H104" s="126"/>
      <c r="I104" s="84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" customHeight="1">
      <c r="A105" s="99" t="s">
        <v>152</v>
      </c>
      <c r="B105" s="100" t="s">
        <v>273</v>
      </c>
      <c r="C105" s="107">
        <v>971</v>
      </c>
      <c r="D105" s="99" t="s">
        <v>221</v>
      </c>
      <c r="E105" s="99" t="s">
        <v>222</v>
      </c>
      <c r="F105" s="99" t="s">
        <v>116</v>
      </c>
      <c r="G105" s="99"/>
      <c r="H105" s="90">
        <v>84.2</v>
      </c>
      <c r="I105" s="84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3.5" customHeight="1">
      <c r="A106" s="97" t="s">
        <v>335</v>
      </c>
      <c r="B106" s="94" t="s">
        <v>142</v>
      </c>
      <c r="C106" s="94">
        <v>971</v>
      </c>
      <c r="D106" s="97" t="s">
        <v>105</v>
      </c>
      <c r="E106" s="97"/>
      <c r="F106" s="97"/>
      <c r="G106" s="99"/>
      <c r="H106" s="98">
        <f>SUM(H107,H110,H113,H116,H119,H122,H126)</f>
        <v>1525</v>
      </c>
      <c r="I106" s="82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27" t="s">
        <v>336</v>
      </c>
      <c r="B107" s="110" t="s">
        <v>286</v>
      </c>
      <c r="C107" s="110">
        <v>971</v>
      </c>
      <c r="D107" s="127" t="s">
        <v>105</v>
      </c>
      <c r="E107" s="127" t="s">
        <v>171</v>
      </c>
      <c r="F107" s="127"/>
      <c r="G107" s="97"/>
      <c r="H107" s="130">
        <f>SUM(H109)</f>
        <v>600</v>
      </c>
      <c r="I107" s="84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1.25" customHeight="1">
      <c r="A108" s="132"/>
      <c r="B108" s="128" t="s">
        <v>241</v>
      </c>
      <c r="C108" s="128"/>
      <c r="D108" s="144"/>
      <c r="E108" s="144"/>
      <c r="F108" s="144"/>
      <c r="G108" s="95"/>
      <c r="H108" s="131"/>
      <c r="I108" s="84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2.75" customHeight="1">
      <c r="A109" s="99" t="s">
        <v>337</v>
      </c>
      <c r="B109" s="100" t="s">
        <v>273</v>
      </c>
      <c r="C109" s="101">
        <v>971</v>
      </c>
      <c r="D109" s="99" t="s">
        <v>105</v>
      </c>
      <c r="E109" s="99" t="s">
        <v>171</v>
      </c>
      <c r="F109" s="99" t="s">
        <v>116</v>
      </c>
      <c r="G109" s="99"/>
      <c r="H109" s="90">
        <v>600</v>
      </c>
      <c r="I109" s="84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.75" customHeight="1">
      <c r="A110" s="127" t="s">
        <v>338</v>
      </c>
      <c r="B110" s="110" t="s">
        <v>243</v>
      </c>
      <c r="C110" s="110">
        <v>971</v>
      </c>
      <c r="D110" s="127" t="s">
        <v>105</v>
      </c>
      <c r="E110" s="127" t="s">
        <v>176</v>
      </c>
      <c r="F110" s="127"/>
      <c r="G110" s="97" t="s">
        <v>100</v>
      </c>
      <c r="H110" s="130">
        <f>SUM(H112)</f>
        <v>515</v>
      </c>
      <c r="I110" s="82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" customHeight="1">
      <c r="A111" s="132"/>
      <c r="B111" s="128" t="s">
        <v>242</v>
      </c>
      <c r="C111" s="128"/>
      <c r="D111" s="144"/>
      <c r="E111" s="144"/>
      <c r="F111" s="144"/>
      <c r="G111" s="95"/>
      <c r="H111" s="131"/>
      <c r="I111" s="84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2.75" customHeight="1">
      <c r="A112" s="99" t="s">
        <v>339</v>
      </c>
      <c r="B112" s="100" t="s">
        <v>273</v>
      </c>
      <c r="C112" s="101">
        <v>971</v>
      </c>
      <c r="D112" s="99" t="s">
        <v>105</v>
      </c>
      <c r="E112" s="99" t="s">
        <v>176</v>
      </c>
      <c r="F112" s="99" t="s">
        <v>116</v>
      </c>
      <c r="G112" s="99" t="s">
        <v>100</v>
      </c>
      <c r="H112" s="90">
        <v>515</v>
      </c>
      <c r="I112" s="84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2" customHeight="1">
      <c r="A113" s="127" t="s">
        <v>340</v>
      </c>
      <c r="B113" s="110" t="s">
        <v>244</v>
      </c>
      <c r="C113" s="118">
        <v>971</v>
      </c>
      <c r="D113" s="127" t="s">
        <v>105</v>
      </c>
      <c r="E113" s="110" t="s">
        <v>203</v>
      </c>
      <c r="F113" s="146"/>
      <c r="G113" s="94"/>
      <c r="H113" s="148">
        <f>H115</f>
        <v>115.1</v>
      </c>
      <c r="I113" s="84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45"/>
      <c r="B114" s="128" t="s">
        <v>245</v>
      </c>
      <c r="C114" s="121"/>
      <c r="D114" s="128"/>
      <c r="E114" s="128"/>
      <c r="F114" s="147"/>
      <c r="G114" s="94"/>
      <c r="H114" s="149"/>
      <c r="I114" s="82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2" customHeight="1">
      <c r="A115" s="99" t="s">
        <v>341</v>
      </c>
      <c r="B115" s="100" t="s">
        <v>273</v>
      </c>
      <c r="C115" s="101">
        <v>971</v>
      </c>
      <c r="D115" s="99" t="s">
        <v>105</v>
      </c>
      <c r="E115" s="99" t="s">
        <v>203</v>
      </c>
      <c r="F115" s="99" t="s">
        <v>116</v>
      </c>
      <c r="G115" s="99"/>
      <c r="H115" s="90">
        <v>115.1</v>
      </c>
      <c r="I115" s="82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2" customHeight="1">
      <c r="A116" s="127" t="s">
        <v>342</v>
      </c>
      <c r="B116" s="110" t="s">
        <v>246</v>
      </c>
      <c r="C116" s="110">
        <v>971</v>
      </c>
      <c r="D116" s="127" t="s">
        <v>105</v>
      </c>
      <c r="E116" s="127" t="s">
        <v>208</v>
      </c>
      <c r="F116" s="127"/>
      <c r="G116" s="97"/>
      <c r="H116" s="130">
        <f>H118</f>
        <v>8</v>
      </c>
      <c r="I116" s="82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1.25" customHeight="1">
      <c r="A117" s="132"/>
      <c r="B117" s="128" t="s">
        <v>247</v>
      </c>
      <c r="C117" s="128"/>
      <c r="D117" s="132"/>
      <c r="E117" s="132"/>
      <c r="F117" s="132"/>
      <c r="G117" s="97"/>
      <c r="H117" s="131"/>
      <c r="I117" s="82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2" customHeight="1">
      <c r="A118" s="99" t="s">
        <v>343</v>
      </c>
      <c r="B118" s="100" t="s">
        <v>273</v>
      </c>
      <c r="C118" s="101">
        <v>971</v>
      </c>
      <c r="D118" s="99" t="s">
        <v>105</v>
      </c>
      <c r="E118" s="99" t="s">
        <v>208</v>
      </c>
      <c r="F118" s="99" t="s">
        <v>116</v>
      </c>
      <c r="G118" s="99"/>
      <c r="H118" s="90">
        <v>8</v>
      </c>
      <c r="I118" s="82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2" customHeight="1">
      <c r="A119" s="127" t="s">
        <v>344</v>
      </c>
      <c r="B119" s="110" t="s">
        <v>308</v>
      </c>
      <c r="C119" s="110">
        <v>971</v>
      </c>
      <c r="D119" s="127" t="s">
        <v>105</v>
      </c>
      <c r="E119" s="127" t="s">
        <v>307</v>
      </c>
      <c r="F119" s="127"/>
      <c r="G119" s="127"/>
      <c r="H119" s="130">
        <f>SUM(H121)</f>
        <v>65.9</v>
      </c>
      <c r="I119" s="82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12" customHeight="1">
      <c r="A120" s="132"/>
      <c r="B120" s="128" t="s">
        <v>306</v>
      </c>
      <c r="C120" s="128"/>
      <c r="D120" s="132"/>
      <c r="E120" s="132"/>
      <c r="F120" s="132"/>
      <c r="G120" s="132"/>
      <c r="H120" s="131"/>
      <c r="I120" s="82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" customHeight="1">
      <c r="A121" s="122" t="s">
        <v>345</v>
      </c>
      <c r="B121" s="100" t="s">
        <v>273</v>
      </c>
      <c r="C121" s="118">
        <v>971</v>
      </c>
      <c r="D121" s="122" t="s">
        <v>105</v>
      </c>
      <c r="E121" s="122" t="s">
        <v>307</v>
      </c>
      <c r="F121" s="122" t="s">
        <v>116</v>
      </c>
      <c r="G121" s="99"/>
      <c r="H121" s="123">
        <v>65.9</v>
      </c>
      <c r="I121" s="82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" customHeight="1">
      <c r="A122" s="127" t="s">
        <v>346</v>
      </c>
      <c r="B122" s="110" t="s">
        <v>185</v>
      </c>
      <c r="C122" s="110">
        <v>971</v>
      </c>
      <c r="D122" s="127" t="s">
        <v>105</v>
      </c>
      <c r="E122" s="127" t="s">
        <v>184</v>
      </c>
      <c r="F122" s="127"/>
      <c r="G122" s="97"/>
      <c r="H122" s="130">
        <f>SUM(H125)</f>
        <v>175</v>
      </c>
      <c r="I122" s="82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1.25" customHeight="1">
      <c r="A123" s="112"/>
      <c r="B123" s="119" t="s">
        <v>249</v>
      </c>
      <c r="C123" s="119"/>
      <c r="D123" s="112"/>
      <c r="E123" s="112"/>
      <c r="F123" s="112"/>
      <c r="G123" s="97"/>
      <c r="H123" s="124"/>
      <c r="I123" s="82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9.75" customHeight="1">
      <c r="A124" s="132"/>
      <c r="B124" s="128" t="s">
        <v>248</v>
      </c>
      <c r="C124" s="128"/>
      <c r="D124" s="144"/>
      <c r="E124" s="144"/>
      <c r="F124" s="144"/>
      <c r="G124" s="95"/>
      <c r="H124" s="131"/>
      <c r="I124" s="82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2.75" customHeight="1">
      <c r="A125" s="99" t="s">
        <v>347</v>
      </c>
      <c r="B125" s="100" t="s">
        <v>273</v>
      </c>
      <c r="C125" s="101">
        <v>971</v>
      </c>
      <c r="D125" s="99" t="s">
        <v>105</v>
      </c>
      <c r="E125" s="99" t="s">
        <v>184</v>
      </c>
      <c r="F125" s="99" t="s">
        <v>116</v>
      </c>
      <c r="G125" s="99"/>
      <c r="H125" s="90">
        <v>175</v>
      </c>
      <c r="I125" s="82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27" t="s">
        <v>348</v>
      </c>
      <c r="B126" s="110" t="s">
        <v>310</v>
      </c>
      <c r="C126" s="110">
        <v>971</v>
      </c>
      <c r="D126" s="127" t="s">
        <v>105</v>
      </c>
      <c r="E126" s="127" t="s">
        <v>312</v>
      </c>
      <c r="F126" s="127"/>
      <c r="G126" s="127"/>
      <c r="H126" s="130">
        <f>SUM(H129)</f>
        <v>46</v>
      </c>
      <c r="I126" s="82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2.75" customHeight="1">
      <c r="A127" s="112"/>
      <c r="B127" s="119" t="s">
        <v>311</v>
      </c>
      <c r="C127" s="119"/>
      <c r="D127" s="112"/>
      <c r="E127" s="112"/>
      <c r="F127" s="112"/>
      <c r="G127" s="112"/>
      <c r="H127" s="124"/>
      <c r="I127" s="82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2.75" customHeight="1">
      <c r="A128" s="132"/>
      <c r="B128" s="128" t="s">
        <v>309</v>
      </c>
      <c r="C128" s="128"/>
      <c r="D128" s="132"/>
      <c r="E128" s="132"/>
      <c r="F128" s="132"/>
      <c r="G128" s="132"/>
      <c r="H128" s="131"/>
      <c r="I128" s="82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2.75" customHeight="1">
      <c r="A129" s="114" t="s">
        <v>349</v>
      </c>
      <c r="B129" s="100" t="s">
        <v>273</v>
      </c>
      <c r="C129" s="121">
        <v>971</v>
      </c>
      <c r="D129" s="114" t="s">
        <v>105</v>
      </c>
      <c r="E129" s="114" t="s">
        <v>312</v>
      </c>
      <c r="F129" s="114" t="s">
        <v>116</v>
      </c>
      <c r="G129" s="114"/>
      <c r="H129" s="126">
        <v>46</v>
      </c>
      <c r="I129" s="82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2.75" customHeight="1">
      <c r="A130" s="97" t="s">
        <v>153</v>
      </c>
      <c r="B130" s="94" t="s">
        <v>227</v>
      </c>
      <c r="C130" s="94">
        <v>971</v>
      </c>
      <c r="D130" s="97" t="s">
        <v>106</v>
      </c>
      <c r="E130" s="97"/>
      <c r="F130" s="97"/>
      <c r="G130" s="101"/>
      <c r="H130" s="98">
        <f>SUM(H131)</f>
        <v>3509.4</v>
      </c>
      <c r="I130" s="82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0.5" customHeight="1">
      <c r="A131" s="97" t="s">
        <v>154</v>
      </c>
      <c r="B131" s="94" t="s">
        <v>145</v>
      </c>
      <c r="C131" s="94">
        <v>971</v>
      </c>
      <c r="D131" s="97" t="s">
        <v>107</v>
      </c>
      <c r="E131" s="97"/>
      <c r="F131" s="97"/>
      <c r="G131" s="101"/>
      <c r="H131" s="98">
        <f>SUM(H132)</f>
        <v>3509.4</v>
      </c>
      <c r="I131" s="82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" customHeight="1">
      <c r="A132" s="127" t="s">
        <v>156</v>
      </c>
      <c r="B132" s="110" t="s">
        <v>251</v>
      </c>
      <c r="C132" s="110">
        <v>971</v>
      </c>
      <c r="D132" s="127" t="s">
        <v>107</v>
      </c>
      <c r="E132" s="127" t="s">
        <v>206</v>
      </c>
      <c r="F132" s="127"/>
      <c r="G132" s="97"/>
      <c r="H132" s="130">
        <f>SUM(H134)</f>
        <v>3509.4</v>
      </c>
      <c r="I132" s="82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9" customHeight="1">
      <c r="A133" s="114"/>
      <c r="B133" s="128" t="s">
        <v>250</v>
      </c>
      <c r="C133" s="128"/>
      <c r="D133" s="144"/>
      <c r="E133" s="144"/>
      <c r="F133" s="144"/>
      <c r="G133" s="95"/>
      <c r="H133" s="131"/>
      <c r="I133" s="84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0.5" customHeight="1">
      <c r="A134" s="99" t="s">
        <v>158</v>
      </c>
      <c r="B134" s="100" t="s">
        <v>273</v>
      </c>
      <c r="C134" s="101">
        <v>971</v>
      </c>
      <c r="D134" s="99" t="s">
        <v>107</v>
      </c>
      <c r="E134" s="99" t="s">
        <v>206</v>
      </c>
      <c r="F134" s="99" t="s">
        <v>116</v>
      </c>
      <c r="G134" s="99" t="s">
        <v>100</v>
      </c>
      <c r="H134" s="90">
        <v>3509.4</v>
      </c>
      <c r="I134" s="8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.75" customHeight="1">
      <c r="A135" s="97" t="s">
        <v>190</v>
      </c>
      <c r="B135" s="94" t="s">
        <v>44</v>
      </c>
      <c r="C135" s="94">
        <v>971</v>
      </c>
      <c r="D135" s="97">
        <v>1000</v>
      </c>
      <c r="E135" s="97"/>
      <c r="F135" s="97"/>
      <c r="G135" s="97"/>
      <c r="H135" s="98">
        <f>SUM(H136,H140)</f>
        <v>10092.8</v>
      </c>
      <c r="I135" s="82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2" customHeight="1">
      <c r="A136" s="97" t="s">
        <v>191</v>
      </c>
      <c r="B136" s="94" t="s">
        <v>200</v>
      </c>
      <c r="C136" s="94">
        <v>971</v>
      </c>
      <c r="D136" s="97" t="s">
        <v>199</v>
      </c>
      <c r="E136" s="97"/>
      <c r="F136" s="97"/>
      <c r="G136" s="97"/>
      <c r="H136" s="98">
        <f>SUM(H137)</f>
        <v>374.9</v>
      </c>
      <c r="I136" s="84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2" customHeight="1">
      <c r="A137" s="127" t="s">
        <v>192</v>
      </c>
      <c r="B137" s="110" t="s">
        <v>253</v>
      </c>
      <c r="C137" s="110">
        <v>971</v>
      </c>
      <c r="D137" s="127" t="s">
        <v>199</v>
      </c>
      <c r="E137" s="127" t="s">
        <v>201</v>
      </c>
      <c r="F137" s="127"/>
      <c r="G137" s="97"/>
      <c r="H137" s="130">
        <f>H139</f>
        <v>374.9</v>
      </c>
      <c r="I137" s="84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1.25" customHeight="1">
      <c r="A138" s="114"/>
      <c r="B138" s="128" t="s">
        <v>252</v>
      </c>
      <c r="C138" s="128"/>
      <c r="D138" s="144"/>
      <c r="E138" s="144"/>
      <c r="F138" s="144"/>
      <c r="G138" s="95"/>
      <c r="H138" s="131"/>
      <c r="I138" s="84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" customHeight="1">
      <c r="A139" s="99" t="s">
        <v>196</v>
      </c>
      <c r="B139" s="96" t="s">
        <v>272</v>
      </c>
      <c r="C139" s="101">
        <v>971</v>
      </c>
      <c r="D139" s="101">
        <v>1003</v>
      </c>
      <c r="E139" s="99" t="s">
        <v>201</v>
      </c>
      <c r="F139" s="99" t="s">
        <v>122</v>
      </c>
      <c r="G139" s="96"/>
      <c r="H139" s="90">
        <v>374.9</v>
      </c>
      <c r="I139" s="84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3.5" customHeight="1">
      <c r="A140" s="97" t="s">
        <v>350</v>
      </c>
      <c r="B140" s="94" t="s">
        <v>155</v>
      </c>
      <c r="C140" s="94">
        <v>971</v>
      </c>
      <c r="D140" s="97">
        <v>1004</v>
      </c>
      <c r="E140" s="97"/>
      <c r="F140" s="97"/>
      <c r="G140" s="97"/>
      <c r="H140" s="98">
        <f>SUM(H141,H147,H150)</f>
        <v>9717.9</v>
      </c>
      <c r="I140" s="84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" customHeight="1">
      <c r="A141" s="127" t="s">
        <v>351</v>
      </c>
      <c r="B141" s="110" t="s">
        <v>262</v>
      </c>
      <c r="C141" s="110">
        <v>971</v>
      </c>
      <c r="D141" s="127" t="s">
        <v>157</v>
      </c>
      <c r="E141" s="127" t="s">
        <v>294</v>
      </c>
      <c r="F141" s="127"/>
      <c r="G141" s="97"/>
      <c r="H141" s="130">
        <f>H143+H146</f>
        <v>2419.4</v>
      </c>
      <c r="I141" s="82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9.75" customHeight="1">
      <c r="A142" s="132"/>
      <c r="B142" s="128" t="s">
        <v>263</v>
      </c>
      <c r="C142" s="128"/>
      <c r="D142" s="132"/>
      <c r="E142" s="132"/>
      <c r="F142" s="132"/>
      <c r="G142" s="97"/>
      <c r="H142" s="131"/>
      <c r="I142" s="84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1.25" customHeight="1">
      <c r="A143" s="122" t="s">
        <v>352</v>
      </c>
      <c r="B143" s="115" t="s">
        <v>268</v>
      </c>
      <c r="C143" s="118">
        <v>971</v>
      </c>
      <c r="D143" s="122" t="s">
        <v>157</v>
      </c>
      <c r="E143" s="122" t="s">
        <v>294</v>
      </c>
      <c r="F143" s="122" t="s">
        <v>271</v>
      </c>
      <c r="G143" s="99"/>
      <c r="H143" s="123">
        <v>2266.4</v>
      </c>
      <c r="I143" s="84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1.25" customHeight="1">
      <c r="A144" s="113"/>
      <c r="B144" s="116" t="s">
        <v>269</v>
      </c>
      <c r="C144" s="120"/>
      <c r="D144" s="113"/>
      <c r="E144" s="113"/>
      <c r="F144" s="113"/>
      <c r="G144" s="99"/>
      <c r="H144" s="125"/>
      <c r="I144" s="84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" customHeight="1">
      <c r="A145" s="114"/>
      <c r="B145" s="117" t="s">
        <v>270</v>
      </c>
      <c r="C145" s="129"/>
      <c r="D145" s="114"/>
      <c r="E145" s="114"/>
      <c r="F145" s="114"/>
      <c r="G145" s="99"/>
      <c r="H145" s="126"/>
      <c r="I145" s="82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99" t="s">
        <v>353</v>
      </c>
      <c r="B146" s="100" t="s">
        <v>273</v>
      </c>
      <c r="C146" s="101">
        <v>971</v>
      </c>
      <c r="D146" s="99" t="s">
        <v>157</v>
      </c>
      <c r="E146" s="99" t="s">
        <v>294</v>
      </c>
      <c r="F146" s="99" t="s">
        <v>116</v>
      </c>
      <c r="G146" s="99"/>
      <c r="H146" s="90">
        <v>153</v>
      </c>
      <c r="I146" s="84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" customHeight="1">
      <c r="A147" s="127" t="s">
        <v>354</v>
      </c>
      <c r="B147" s="110" t="s">
        <v>264</v>
      </c>
      <c r="C147" s="110">
        <v>971</v>
      </c>
      <c r="D147" s="127" t="s">
        <v>157</v>
      </c>
      <c r="E147" s="127" t="s">
        <v>295</v>
      </c>
      <c r="F147" s="127"/>
      <c r="G147" s="97"/>
      <c r="H147" s="130">
        <f>SUM(H149)</f>
        <v>6655.5</v>
      </c>
      <c r="I147" s="84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9.75" customHeight="1">
      <c r="A148" s="132"/>
      <c r="B148" s="128" t="s">
        <v>265</v>
      </c>
      <c r="C148" s="128"/>
      <c r="D148" s="132"/>
      <c r="E148" s="132"/>
      <c r="F148" s="132"/>
      <c r="G148" s="97"/>
      <c r="H148" s="131"/>
      <c r="I148" s="84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1.25" customHeight="1">
      <c r="A149" s="99" t="s">
        <v>355</v>
      </c>
      <c r="B149" s="100" t="s">
        <v>272</v>
      </c>
      <c r="C149" s="101">
        <v>971</v>
      </c>
      <c r="D149" s="99" t="s">
        <v>157</v>
      </c>
      <c r="E149" s="99" t="s">
        <v>295</v>
      </c>
      <c r="F149" s="99" t="s">
        <v>122</v>
      </c>
      <c r="G149" s="99"/>
      <c r="H149" s="90">
        <v>6655.5</v>
      </c>
      <c r="I149" s="84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27" t="s">
        <v>356</v>
      </c>
      <c r="B150" s="110" t="s">
        <v>267</v>
      </c>
      <c r="C150" s="110">
        <v>971</v>
      </c>
      <c r="D150" s="127" t="s">
        <v>157</v>
      </c>
      <c r="E150" s="127" t="s">
        <v>296</v>
      </c>
      <c r="F150" s="127"/>
      <c r="G150" s="97"/>
      <c r="H150" s="130">
        <f>SUM(H152)</f>
        <v>643</v>
      </c>
      <c r="I150" s="82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1.25" customHeight="1">
      <c r="A151" s="132"/>
      <c r="B151" s="128" t="s">
        <v>266</v>
      </c>
      <c r="C151" s="128"/>
      <c r="D151" s="132"/>
      <c r="E151" s="132"/>
      <c r="F151" s="132"/>
      <c r="G151" s="97"/>
      <c r="H151" s="131"/>
      <c r="I151" s="82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3.5" customHeight="1">
      <c r="A152" s="99" t="s">
        <v>357</v>
      </c>
      <c r="B152" s="100" t="s">
        <v>272</v>
      </c>
      <c r="C152" s="101">
        <v>971</v>
      </c>
      <c r="D152" s="99" t="s">
        <v>157</v>
      </c>
      <c r="E152" s="99" t="s">
        <v>296</v>
      </c>
      <c r="F152" s="99" t="s">
        <v>122</v>
      </c>
      <c r="G152" s="99"/>
      <c r="H152" s="90">
        <v>643</v>
      </c>
      <c r="I152" s="82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97" t="s">
        <v>216</v>
      </c>
      <c r="B153" s="94" t="s">
        <v>186</v>
      </c>
      <c r="C153" s="94">
        <v>971</v>
      </c>
      <c r="D153" s="97" t="s">
        <v>187</v>
      </c>
      <c r="E153" s="97"/>
      <c r="F153" s="97"/>
      <c r="G153" s="101"/>
      <c r="H153" s="98">
        <f>H154</f>
        <v>235</v>
      </c>
      <c r="I153" s="82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1.25" customHeight="1">
      <c r="A154" s="97" t="s">
        <v>217</v>
      </c>
      <c r="B154" s="94" t="s">
        <v>188</v>
      </c>
      <c r="C154" s="94">
        <v>971</v>
      </c>
      <c r="D154" s="97" t="s">
        <v>189</v>
      </c>
      <c r="E154" s="97"/>
      <c r="F154" s="97"/>
      <c r="G154" s="101"/>
      <c r="H154" s="98">
        <f>H155</f>
        <v>235</v>
      </c>
      <c r="I154" s="82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27" t="s">
        <v>218</v>
      </c>
      <c r="B155" s="110" t="s">
        <v>150</v>
      </c>
      <c r="C155" s="110">
        <v>971</v>
      </c>
      <c r="D155" s="127" t="s">
        <v>189</v>
      </c>
      <c r="E155" s="127" t="s">
        <v>207</v>
      </c>
      <c r="F155" s="127"/>
      <c r="G155" s="97"/>
      <c r="H155" s="130">
        <f>H157</f>
        <v>235</v>
      </c>
      <c r="I155" s="82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2" customHeight="1">
      <c r="A156" s="132"/>
      <c r="B156" s="128" t="s">
        <v>151</v>
      </c>
      <c r="C156" s="128"/>
      <c r="D156" s="144"/>
      <c r="E156" s="144"/>
      <c r="F156" s="144"/>
      <c r="G156" s="95"/>
      <c r="H156" s="131"/>
      <c r="I156" s="82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3.5" customHeight="1">
      <c r="A157" s="99" t="s">
        <v>254</v>
      </c>
      <c r="B157" s="100" t="s">
        <v>273</v>
      </c>
      <c r="C157" s="101">
        <v>971</v>
      </c>
      <c r="D157" s="99" t="s">
        <v>189</v>
      </c>
      <c r="E157" s="99" t="s">
        <v>207</v>
      </c>
      <c r="F157" s="99" t="s">
        <v>116</v>
      </c>
      <c r="G157" s="99"/>
      <c r="H157" s="90">
        <v>235</v>
      </c>
      <c r="I157" s="82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3.5" customHeight="1">
      <c r="A158" s="97" t="s">
        <v>358</v>
      </c>
      <c r="B158" s="94" t="s">
        <v>194</v>
      </c>
      <c r="C158" s="94">
        <v>971</v>
      </c>
      <c r="D158" s="97" t="s">
        <v>193</v>
      </c>
      <c r="E158" s="97"/>
      <c r="F158" s="97"/>
      <c r="G158" s="101"/>
      <c r="H158" s="98">
        <f>SUM(H159)</f>
        <v>1050</v>
      </c>
      <c r="I158" s="82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s="8" customFormat="1" ht="12" customHeight="1">
      <c r="A159" s="97" t="s">
        <v>359</v>
      </c>
      <c r="B159" s="94" t="s">
        <v>147</v>
      </c>
      <c r="C159" s="94">
        <v>971</v>
      </c>
      <c r="D159" s="97" t="s">
        <v>195</v>
      </c>
      <c r="E159" s="97"/>
      <c r="F159" s="97"/>
      <c r="G159" s="101"/>
      <c r="H159" s="98">
        <f>SUM(H160,H163,)</f>
        <v>1050</v>
      </c>
      <c r="I159" s="82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1:27" s="8" customFormat="1" ht="12" customHeight="1">
      <c r="A160" s="127" t="s">
        <v>360</v>
      </c>
      <c r="B160" s="110" t="s">
        <v>256</v>
      </c>
      <c r="C160" s="110">
        <v>971</v>
      </c>
      <c r="D160" s="127" t="s">
        <v>195</v>
      </c>
      <c r="E160" s="127" t="s">
        <v>177</v>
      </c>
      <c r="F160" s="127"/>
      <c r="G160" s="97"/>
      <c r="H160" s="130">
        <f>SUM(H162)</f>
        <v>870</v>
      </c>
      <c r="I160" s="82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1:27" s="8" customFormat="1" ht="10.5" customHeight="1">
      <c r="A161" s="144"/>
      <c r="B161" s="128" t="s">
        <v>255</v>
      </c>
      <c r="C161" s="128"/>
      <c r="D161" s="144"/>
      <c r="E161" s="144"/>
      <c r="F161" s="144"/>
      <c r="G161" s="95"/>
      <c r="H161" s="131"/>
      <c r="I161" s="82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1:27" s="8" customFormat="1" ht="11.25" customHeight="1">
      <c r="A162" s="99" t="s">
        <v>361</v>
      </c>
      <c r="B162" s="100" t="s">
        <v>273</v>
      </c>
      <c r="C162" s="101">
        <v>971</v>
      </c>
      <c r="D162" s="99" t="s">
        <v>195</v>
      </c>
      <c r="E162" s="99" t="s">
        <v>177</v>
      </c>
      <c r="F162" s="99" t="s">
        <v>116</v>
      </c>
      <c r="G162" s="99"/>
      <c r="H162" s="90">
        <v>870</v>
      </c>
      <c r="I162" s="82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1:27" s="8" customFormat="1" ht="12.75" customHeight="1">
      <c r="A163" s="97" t="s">
        <v>362</v>
      </c>
      <c r="B163" s="94" t="s">
        <v>304</v>
      </c>
      <c r="C163" s="94">
        <v>971</v>
      </c>
      <c r="D163" s="97" t="s">
        <v>195</v>
      </c>
      <c r="E163" s="97" t="s">
        <v>178</v>
      </c>
      <c r="F163" s="97"/>
      <c r="G163" s="97"/>
      <c r="H163" s="98">
        <f>SUM(H164)</f>
        <v>180</v>
      </c>
      <c r="I163" s="82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1:27" s="8" customFormat="1" ht="12.75" customHeight="1">
      <c r="A164" s="99" t="s">
        <v>363</v>
      </c>
      <c r="B164" s="100" t="s">
        <v>273</v>
      </c>
      <c r="C164" s="101">
        <v>971</v>
      </c>
      <c r="D164" s="99" t="s">
        <v>195</v>
      </c>
      <c r="E164" s="99" t="s">
        <v>178</v>
      </c>
      <c r="F164" s="99" t="s">
        <v>116</v>
      </c>
      <c r="G164" s="99"/>
      <c r="H164" s="90">
        <v>180</v>
      </c>
      <c r="I164" s="82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s="8" customFormat="1" ht="12.75" customHeight="1">
      <c r="A165" s="99"/>
      <c r="B165" s="94" t="s">
        <v>20</v>
      </c>
      <c r="C165" s="94"/>
      <c r="D165" s="108"/>
      <c r="E165" s="97"/>
      <c r="F165" s="97"/>
      <c r="G165" s="97"/>
      <c r="H165" s="98">
        <f>SUM(H13,H41)</f>
        <v>103339.99999999999</v>
      </c>
      <c r="I165" s="82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1:27" s="8" customFormat="1" ht="12.75" customHeight="1">
      <c r="A166" s="73"/>
      <c r="B166" s="91"/>
      <c r="C166" s="74"/>
      <c r="D166" s="76"/>
      <c r="E166" s="74"/>
      <c r="F166" s="92"/>
      <c r="G166" s="74"/>
      <c r="H166" s="74"/>
      <c r="I166" s="82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s="8" customFormat="1" ht="12.75" customHeight="1">
      <c r="A167" s="73"/>
      <c r="B167" s="187" t="s">
        <v>365</v>
      </c>
      <c r="C167" s="187"/>
      <c r="D167" s="187"/>
      <c r="E167" s="187"/>
      <c r="F167" s="187"/>
      <c r="G167" s="187"/>
      <c r="H167" s="74"/>
      <c r="I167" s="82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s="8" customFormat="1" ht="12.75" customHeight="1">
      <c r="A168" s="73"/>
      <c r="B168" s="74"/>
      <c r="C168" s="74"/>
      <c r="D168" s="74"/>
      <c r="E168" s="74"/>
      <c r="F168" s="74"/>
      <c r="G168" s="74"/>
      <c r="H168" s="74"/>
      <c r="I168" s="82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s="8" customFormat="1" ht="12.75" customHeight="1">
      <c r="A169" s="66"/>
      <c r="B169" s="66"/>
      <c r="C169"/>
      <c r="D169"/>
      <c r="E169"/>
      <c r="F169"/>
      <c r="G169"/>
      <c r="H169"/>
      <c r="I169" s="83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s="8" customFormat="1" ht="12.75" customHeight="1">
      <c r="A170" s="66"/>
      <c r="B170" s="66"/>
      <c r="C170"/>
      <c r="D170"/>
      <c r="E170"/>
      <c r="F170"/>
      <c r="G170"/>
      <c r="H170"/>
      <c r="I170" s="83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s="8" customFormat="1" ht="12.75" customHeight="1">
      <c r="A171" s="66"/>
      <c r="B171" s="66"/>
      <c r="C171"/>
      <c r="D171"/>
      <c r="E171"/>
      <c r="F171"/>
      <c r="G171"/>
      <c r="H171"/>
      <c r="I171" s="83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s="8" customFormat="1" ht="12" customHeight="1">
      <c r="A172" s="66"/>
      <c r="B172" s="66"/>
      <c r="C172"/>
      <c r="D172"/>
      <c r="E172"/>
      <c r="F172"/>
      <c r="G172"/>
      <c r="H172"/>
      <c r="I172" s="83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s="8" customFormat="1" ht="12.75" customHeight="1">
      <c r="A173" s="66"/>
      <c r="B173" s="66"/>
      <c r="C173"/>
      <c r="D173"/>
      <c r="E173"/>
      <c r="F173"/>
      <c r="G173"/>
      <c r="H173"/>
      <c r="I173" s="82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s="8" customFormat="1" ht="12.75" customHeight="1">
      <c r="A174" s="66"/>
      <c r="B174" s="66"/>
      <c r="C174"/>
      <c r="D174"/>
      <c r="E174"/>
      <c r="F174"/>
      <c r="G174"/>
      <c r="H174"/>
      <c r="I174" s="83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s="8" customFormat="1" ht="12.75" customHeight="1">
      <c r="A175" s="66"/>
      <c r="B175" s="66"/>
      <c r="C175"/>
      <c r="D175"/>
      <c r="E175"/>
      <c r="F175"/>
      <c r="G175"/>
      <c r="H175"/>
      <c r="I175" s="83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s="8" customFormat="1" ht="12.75" customHeight="1">
      <c r="A176" s="66"/>
      <c r="B176" s="66"/>
      <c r="C176"/>
      <c r="D176"/>
      <c r="E176"/>
      <c r="F176"/>
      <c r="G176"/>
      <c r="H176"/>
      <c r="I176" s="83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s="8" customFormat="1" ht="11.25" customHeight="1">
      <c r="A177" s="66"/>
      <c r="B177" s="66"/>
      <c r="C177"/>
      <c r="D177"/>
      <c r="E177"/>
      <c r="F177"/>
      <c r="G177"/>
      <c r="H177"/>
      <c r="I177" s="83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s="8" customFormat="1" ht="12.75" customHeight="1">
      <c r="A178" s="66"/>
      <c r="B178" s="66"/>
      <c r="C178"/>
      <c r="D178"/>
      <c r="E178"/>
      <c r="F178"/>
      <c r="G178"/>
      <c r="H178"/>
      <c r="I178" s="82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s="8" customFormat="1" ht="12.75" customHeight="1">
      <c r="A179" s="66"/>
      <c r="B179" s="66"/>
      <c r="C179"/>
      <c r="D179"/>
      <c r="E179"/>
      <c r="F179"/>
      <c r="G179"/>
      <c r="H179"/>
      <c r="I179" s="83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1:27" s="8" customFormat="1" ht="12.75" customHeight="1">
      <c r="A180" s="66"/>
      <c r="B180" s="66"/>
      <c r="C180"/>
      <c r="D180"/>
      <c r="E180"/>
      <c r="F180"/>
      <c r="G180"/>
      <c r="H180"/>
      <c r="I180" s="82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1:27" ht="17.25" customHeight="1">
      <c r="A181" s="66"/>
      <c r="B181" s="66"/>
      <c r="F181"/>
      <c r="G181"/>
      <c r="H181"/>
      <c r="I181" s="82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5" customHeight="1" hidden="1">
      <c r="A182" s="66"/>
      <c r="B182" s="66"/>
      <c r="F182"/>
      <c r="G182"/>
      <c r="H182"/>
      <c r="I182" s="72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26.25" customHeight="1">
      <c r="A183" s="66"/>
      <c r="B183" s="66"/>
      <c r="F183"/>
      <c r="G183"/>
      <c r="H183"/>
      <c r="I183" s="72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13.5" customHeight="1">
      <c r="A184" s="66"/>
      <c r="B184" s="66"/>
      <c r="F184"/>
      <c r="G184"/>
      <c r="H184"/>
      <c r="I184" s="79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9" ht="14.25" customHeight="1">
      <c r="A185" s="66"/>
      <c r="B185" s="66"/>
      <c r="F185"/>
      <c r="G185"/>
      <c r="H185"/>
      <c r="I185"/>
    </row>
    <row r="186" spans="1:9" ht="18.75" customHeight="1">
      <c r="A186" s="66"/>
      <c r="B186" s="66"/>
      <c r="F186"/>
      <c r="G186"/>
      <c r="H186"/>
      <c r="I186"/>
    </row>
    <row r="187" spans="1:9" ht="15" customHeight="1">
      <c r="A187" s="66"/>
      <c r="B187" s="66"/>
      <c r="F187"/>
      <c r="G187"/>
      <c r="H187"/>
      <c r="I187"/>
    </row>
    <row r="188" spans="1:9" ht="12" customHeight="1">
      <c r="A188" s="66"/>
      <c r="B188" s="66"/>
      <c r="F188"/>
      <c r="G188"/>
      <c r="H188"/>
      <c r="I188"/>
    </row>
    <row r="189" spans="1:9" ht="12" customHeight="1">
      <c r="A189" s="66"/>
      <c r="B189" s="66"/>
      <c r="F189"/>
      <c r="G189"/>
      <c r="H189"/>
      <c r="I189"/>
    </row>
    <row r="190" spans="1:9" ht="12" customHeight="1">
      <c r="A190" s="66"/>
      <c r="B190" s="66"/>
      <c r="F190"/>
      <c r="G190"/>
      <c r="H190"/>
      <c r="I190"/>
    </row>
    <row r="191" spans="1:9" ht="12" customHeight="1">
      <c r="A191" s="66"/>
      <c r="B191" s="66"/>
      <c r="F191"/>
      <c r="G191"/>
      <c r="H191"/>
      <c r="I191"/>
    </row>
    <row r="192" spans="1:9" ht="12" customHeight="1">
      <c r="A192" s="66"/>
      <c r="B192" s="66"/>
      <c r="F192"/>
      <c r="G192"/>
      <c r="H192"/>
      <c r="I192"/>
    </row>
    <row r="193" spans="1:9" ht="12" customHeight="1">
      <c r="A193" s="66"/>
      <c r="B193" s="66"/>
      <c r="F193"/>
      <c r="G193"/>
      <c r="H193"/>
      <c r="I193"/>
    </row>
    <row r="194" spans="1:9" ht="12" customHeight="1">
      <c r="A194" s="66"/>
      <c r="B194" s="66"/>
      <c r="F194"/>
      <c r="G194"/>
      <c r="H194"/>
      <c r="I194"/>
    </row>
    <row r="195" spans="1:9" ht="12" customHeight="1">
      <c r="A195" s="66"/>
      <c r="B195" s="66"/>
      <c r="F195"/>
      <c r="G195"/>
      <c r="H195"/>
      <c r="I195"/>
    </row>
    <row r="196" spans="1:9" ht="12" customHeight="1">
      <c r="A196" s="66"/>
      <c r="B196" s="66"/>
      <c r="F196"/>
      <c r="G196"/>
      <c r="H196"/>
      <c r="I196"/>
    </row>
    <row r="197" spans="1:9" ht="12" customHeight="1">
      <c r="A197" s="66"/>
      <c r="B197" s="66"/>
      <c r="F197"/>
      <c r="G197"/>
      <c r="H197"/>
      <c r="I197"/>
    </row>
    <row r="198" spans="1:9" ht="12" customHeight="1">
      <c r="A198" s="66"/>
      <c r="B198" s="66"/>
      <c r="F198"/>
      <c r="G198"/>
      <c r="H198"/>
      <c r="I198"/>
    </row>
    <row r="199" spans="1:9" ht="12" customHeight="1">
      <c r="A199" s="66"/>
      <c r="B199" s="66"/>
      <c r="F199"/>
      <c r="G199"/>
      <c r="H199"/>
      <c r="I199"/>
    </row>
    <row r="200" spans="1:9" ht="12" customHeight="1">
      <c r="A200" s="66"/>
      <c r="B200" s="66"/>
      <c r="F200"/>
      <c r="G200"/>
      <c r="H200"/>
      <c r="I200"/>
    </row>
    <row r="201" spans="1:9" ht="12" customHeight="1">
      <c r="A201" s="66"/>
      <c r="B201" s="66"/>
      <c r="F201"/>
      <c r="G201"/>
      <c r="H201"/>
      <c r="I201"/>
    </row>
    <row r="202" spans="1:9" ht="12" customHeight="1">
      <c r="A202" s="66"/>
      <c r="B202" s="66"/>
      <c r="F202"/>
      <c r="G202"/>
      <c r="H202"/>
      <c r="I202"/>
    </row>
    <row r="203" spans="1:9" ht="12" customHeight="1">
      <c r="A203" s="66"/>
      <c r="B203" s="66"/>
      <c r="F203"/>
      <c r="G203"/>
      <c r="H203"/>
      <c r="I203"/>
    </row>
    <row r="204" spans="1:9" ht="12" customHeight="1">
      <c r="A204" s="66"/>
      <c r="B204" s="66"/>
      <c r="F204"/>
      <c r="G204"/>
      <c r="H204"/>
      <c r="I204"/>
    </row>
    <row r="205" spans="1:9" ht="12" customHeight="1">
      <c r="A205" s="66"/>
      <c r="B205" s="66"/>
      <c r="F205"/>
      <c r="G205"/>
      <c r="H205"/>
      <c r="I205"/>
    </row>
    <row r="206" spans="1:9" ht="12" customHeight="1">
      <c r="A206" s="66"/>
      <c r="B206" s="66"/>
      <c r="F206"/>
      <c r="G206"/>
      <c r="H206"/>
      <c r="I206"/>
    </row>
    <row r="207" spans="1:9" ht="12" customHeight="1">
      <c r="A207" s="66"/>
      <c r="B207" s="66"/>
      <c r="F207"/>
      <c r="G207"/>
      <c r="H207"/>
      <c r="I207"/>
    </row>
    <row r="208" spans="1:9" ht="12" customHeight="1">
      <c r="A208" s="66"/>
      <c r="B208" s="66"/>
      <c r="F208"/>
      <c r="G208"/>
      <c r="H208"/>
      <c r="I208"/>
    </row>
    <row r="209" spans="1:9" ht="12" customHeight="1">
      <c r="A209" s="66"/>
      <c r="B209" s="66"/>
      <c r="F209"/>
      <c r="G209"/>
      <c r="H209"/>
      <c r="I209"/>
    </row>
    <row r="210" spans="1:9" ht="12" customHeight="1">
      <c r="A210" s="66"/>
      <c r="B210" s="66"/>
      <c r="F210"/>
      <c r="G210"/>
      <c r="H210"/>
      <c r="I210"/>
    </row>
    <row r="211" spans="1:9" ht="12" customHeight="1">
      <c r="A211" s="66"/>
      <c r="B211" s="66"/>
      <c r="F211"/>
      <c r="G211"/>
      <c r="H211"/>
      <c r="I211"/>
    </row>
    <row r="212" spans="1:9" ht="12" customHeight="1">
      <c r="A212" s="66"/>
      <c r="B212" s="66"/>
      <c r="F212"/>
      <c r="G212"/>
      <c r="H212"/>
      <c r="I212"/>
    </row>
    <row r="213" spans="1:9" ht="14.25" customHeight="1">
      <c r="A213" s="66"/>
      <c r="B213" s="66"/>
      <c r="F213"/>
      <c r="G213"/>
      <c r="H213"/>
      <c r="I213"/>
    </row>
    <row r="214" spans="1:9" ht="12" customHeight="1">
      <c r="A214" s="66"/>
      <c r="B214" s="66"/>
      <c r="F214"/>
      <c r="G214"/>
      <c r="H214"/>
      <c r="I214"/>
    </row>
    <row r="215" spans="1:9" ht="13.5" customHeight="1">
      <c r="A215" s="66"/>
      <c r="B215" s="66"/>
      <c r="F215"/>
      <c r="G215"/>
      <c r="H215"/>
      <c r="I215"/>
    </row>
    <row r="216" spans="1:9" ht="15" customHeight="1">
      <c r="A216" s="66"/>
      <c r="B216" s="66"/>
      <c r="F216"/>
      <c r="G216"/>
      <c r="H216"/>
      <c r="I216"/>
    </row>
    <row r="217" spans="1:9" ht="15.75" customHeight="1">
      <c r="A217" s="66"/>
      <c r="B217" s="66"/>
      <c r="F217"/>
      <c r="G217"/>
      <c r="H217"/>
      <c r="I217"/>
    </row>
    <row r="218" spans="1:9" ht="12" customHeight="1">
      <c r="A218" s="66"/>
      <c r="B218" s="66"/>
      <c r="F218"/>
      <c r="G218"/>
      <c r="H218"/>
      <c r="I218"/>
    </row>
    <row r="219" spans="1:9" ht="12" customHeight="1">
      <c r="A219" s="66"/>
      <c r="B219" s="66"/>
      <c r="F219"/>
      <c r="G219"/>
      <c r="H219"/>
      <c r="I219"/>
    </row>
    <row r="220" spans="1:9" ht="12" customHeight="1">
      <c r="A220" s="66"/>
      <c r="B220" s="66"/>
      <c r="F220"/>
      <c r="G220"/>
      <c r="H220"/>
      <c r="I220"/>
    </row>
    <row r="221" spans="1:9" ht="12" customHeight="1">
      <c r="A221" s="66"/>
      <c r="B221" s="66"/>
      <c r="F221"/>
      <c r="G221"/>
      <c r="H221"/>
      <c r="I221"/>
    </row>
    <row r="222" spans="1:9" ht="12" customHeight="1">
      <c r="A222" s="66"/>
      <c r="B222" s="66"/>
      <c r="F222"/>
      <c r="G222"/>
      <c r="H222"/>
      <c r="I222"/>
    </row>
    <row r="223" spans="1:9" ht="12" customHeight="1">
      <c r="A223" s="66"/>
      <c r="B223" s="66"/>
      <c r="F223"/>
      <c r="G223"/>
      <c r="H223"/>
      <c r="I223"/>
    </row>
    <row r="224" spans="1:9" ht="12" customHeight="1">
      <c r="A224" s="66"/>
      <c r="B224" s="66"/>
      <c r="F224"/>
      <c r="G224"/>
      <c r="H224"/>
      <c r="I224"/>
    </row>
    <row r="225" spans="1:9" ht="12" customHeight="1">
      <c r="A225" s="66"/>
      <c r="B225" s="66"/>
      <c r="F225"/>
      <c r="G225"/>
      <c r="H225"/>
      <c r="I225"/>
    </row>
    <row r="226" spans="1:9" ht="12" customHeight="1">
      <c r="A226" s="66"/>
      <c r="B226" s="66"/>
      <c r="F226"/>
      <c r="G226"/>
      <c r="H226"/>
      <c r="I226"/>
    </row>
    <row r="227" spans="1:9" ht="12" customHeight="1">
      <c r="A227" s="66"/>
      <c r="B227" s="66"/>
      <c r="F227"/>
      <c r="G227"/>
      <c r="H227"/>
      <c r="I227"/>
    </row>
    <row r="228" spans="1:9" ht="12" customHeight="1">
      <c r="A228" s="66"/>
      <c r="B228" s="66"/>
      <c r="F228"/>
      <c r="G228"/>
      <c r="H228"/>
      <c r="I228"/>
    </row>
    <row r="229" spans="1:9" ht="12" customHeight="1">
      <c r="A229" s="66"/>
      <c r="B229" s="66"/>
      <c r="F229"/>
      <c r="G229"/>
      <c r="H229"/>
      <c r="I229"/>
    </row>
    <row r="230" spans="1:9" ht="12" customHeight="1">
      <c r="A230" s="66"/>
      <c r="B230" s="66"/>
      <c r="F230"/>
      <c r="G230"/>
      <c r="H230"/>
      <c r="I230"/>
    </row>
    <row r="231" spans="1:9" ht="12" customHeight="1">
      <c r="A231" s="66"/>
      <c r="B231" s="66"/>
      <c r="F231"/>
      <c r="G231"/>
      <c r="H231"/>
      <c r="I231"/>
    </row>
    <row r="232" spans="1:9" ht="12" customHeight="1">
      <c r="A232" s="66"/>
      <c r="B232" s="66"/>
      <c r="F232"/>
      <c r="G232"/>
      <c r="H232"/>
      <c r="I232"/>
    </row>
    <row r="233" spans="1:9" ht="12" customHeight="1">
      <c r="A233" s="66"/>
      <c r="B233" s="66"/>
      <c r="F233"/>
      <c r="G233"/>
      <c r="H233"/>
      <c r="I233"/>
    </row>
    <row r="234" spans="1:9" ht="12" customHeight="1">
      <c r="A234" s="66"/>
      <c r="B234" s="66"/>
      <c r="F234"/>
      <c r="G234"/>
      <c r="H234"/>
      <c r="I234"/>
    </row>
    <row r="235" spans="1:9" ht="12" customHeight="1">
      <c r="A235" s="66"/>
      <c r="B235" s="66"/>
      <c r="F235"/>
      <c r="G235"/>
      <c r="H235"/>
      <c r="I235"/>
    </row>
    <row r="236" spans="1:9" ht="12" customHeight="1">
      <c r="A236" s="66"/>
      <c r="B236" s="66"/>
      <c r="F236"/>
      <c r="G236"/>
      <c r="H236"/>
      <c r="I236"/>
    </row>
    <row r="237" spans="1:9" ht="12" customHeight="1">
      <c r="A237" s="66"/>
      <c r="F237"/>
      <c r="G237"/>
      <c r="H237"/>
      <c r="I237"/>
    </row>
    <row r="238" spans="1:9" ht="12" customHeight="1">
      <c r="A238" s="66"/>
      <c r="F238"/>
      <c r="G238"/>
      <c r="H238"/>
      <c r="I238"/>
    </row>
    <row r="239" spans="1:9" ht="12" customHeight="1">
      <c r="A239" s="66"/>
      <c r="F239"/>
      <c r="G239"/>
      <c r="H239"/>
      <c r="I239"/>
    </row>
    <row r="240" spans="1:9" ht="12" customHeight="1">
      <c r="A240" s="66"/>
      <c r="F240"/>
      <c r="G240"/>
      <c r="H240"/>
      <c r="I240"/>
    </row>
    <row r="241" spans="1:9" ht="12" customHeight="1">
      <c r="A241" s="66"/>
      <c r="F241"/>
      <c r="G241"/>
      <c r="H241"/>
      <c r="I241"/>
    </row>
    <row r="242" spans="1:9" ht="12" customHeight="1">
      <c r="A242" s="66"/>
      <c r="F242"/>
      <c r="G242"/>
      <c r="H242"/>
      <c r="I242"/>
    </row>
    <row r="243" spans="1:9" ht="12" customHeight="1">
      <c r="A243" s="66"/>
      <c r="F243"/>
      <c r="G243"/>
      <c r="H243"/>
      <c r="I243"/>
    </row>
    <row r="244" spans="1:9" ht="12" customHeight="1">
      <c r="A244" s="66"/>
      <c r="F244"/>
      <c r="G244"/>
      <c r="H244"/>
      <c r="I244"/>
    </row>
    <row r="245" spans="1:9" ht="12" customHeight="1">
      <c r="A245" s="66"/>
      <c r="F245"/>
      <c r="G245"/>
      <c r="H245"/>
      <c r="I245"/>
    </row>
    <row r="246" spans="1:9" ht="12" customHeight="1">
      <c r="A246" s="66"/>
      <c r="F246"/>
      <c r="G246"/>
      <c r="H246"/>
      <c r="I246"/>
    </row>
    <row r="247" spans="1:9" ht="12" customHeight="1">
      <c r="A247" s="66"/>
      <c r="F247"/>
      <c r="G247"/>
      <c r="H247"/>
      <c r="I247"/>
    </row>
    <row r="248" spans="1:9" ht="12" customHeight="1">
      <c r="A248" s="66"/>
      <c r="F248"/>
      <c r="G248"/>
      <c r="H248"/>
      <c r="I248"/>
    </row>
    <row r="249" spans="1:9" ht="12" customHeight="1">
      <c r="A249" s="66"/>
      <c r="F249"/>
      <c r="G249"/>
      <c r="H249"/>
      <c r="I249"/>
    </row>
    <row r="250" spans="1:9" ht="12" customHeight="1">
      <c r="A250" s="66"/>
      <c r="F250"/>
      <c r="G250"/>
      <c r="H250"/>
      <c r="I250"/>
    </row>
    <row r="251" spans="1:9" ht="12" customHeight="1">
      <c r="A251" s="66"/>
      <c r="F251"/>
      <c r="G251"/>
      <c r="H251"/>
      <c r="I251"/>
    </row>
    <row r="252" spans="1:9" ht="12" customHeight="1">
      <c r="A252" s="66"/>
      <c r="F252"/>
      <c r="G252"/>
      <c r="H252"/>
      <c r="I252"/>
    </row>
    <row r="253" spans="1:9" ht="12" customHeight="1">
      <c r="A253" s="66"/>
      <c r="F253"/>
      <c r="G253"/>
      <c r="H253"/>
      <c r="I253"/>
    </row>
    <row r="254" spans="1:9" ht="12" customHeight="1">
      <c r="A254" s="66"/>
      <c r="F254"/>
      <c r="G254"/>
      <c r="H254"/>
      <c r="I254"/>
    </row>
    <row r="255" spans="1:9" ht="12" customHeight="1">
      <c r="A255" s="66"/>
      <c r="F255"/>
      <c r="G255"/>
      <c r="H255"/>
      <c r="I255"/>
    </row>
    <row r="256" spans="1:9" ht="12" customHeight="1">
      <c r="A256" s="66"/>
      <c r="F256"/>
      <c r="G256"/>
      <c r="H256"/>
      <c r="I256"/>
    </row>
    <row r="257" spans="1:9" ht="12" customHeight="1">
      <c r="A257" s="66"/>
      <c r="F257"/>
      <c r="G257"/>
      <c r="H257"/>
      <c r="I257"/>
    </row>
    <row r="258" spans="1:9" ht="12" customHeight="1">
      <c r="A258" s="66"/>
      <c r="F258"/>
      <c r="G258"/>
      <c r="H258"/>
      <c r="I258"/>
    </row>
    <row r="259" spans="1:9" ht="12" customHeight="1">
      <c r="A259" s="66"/>
      <c r="F259"/>
      <c r="G259"/>
      <c r="H259"/>
      <c r="I259"/>
    </row>
    <row r="260" spans="1:9" ht="12" customHeight="1">
      <c r="A260" s="66"/>
      <c r="F260"/>
      <c r="G260"/>
      <c r="H260"/>
      <c r="I260"/>
    </row>
    <row r="261" spans="1:9" ht="12" customHeight="1">
      <c r="A261" s="66"/>
      <c r="F261"/>
      <c r="G261"/>
      <c r="H261"/>
      <c r="I261"/>
    </row>
    <row r="262" spans="1:9" ht="12" customHeight="1">
      <c r="A262" s="66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/>
      <c r="F266"/>
      <c r="G266"/>
      <c r="H266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 s="8"/>
      <c r="B271" s="8"/>
      <c r="C271" s="8"/>
      <c r="D271" s="8"/>
      <c r="E271" s="8"/>
      <c r="F271" s="8"/>
      <c r="G271" s="8"/>
      <c r="H271" s="8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8" s="8" customFormat="1" ht="12" customHeight="1">
      <c r="A287"/>
      <c r="B287"/>
      <c r="C287"/>
      <c r="D287"/>
      <c r="E287"/>
      <c r="F287"/>
      <c r="G287"/>
      <c r="H287"/>
    </row>
    <row r="288" spans="1:9" ht="12" customHeight="1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</sheetData>
  <sheetProtection/>
  <mergeCells count="21">
    <mergeCell ref="J6:P10"/>
    <mergeCell ref="A9:A11"/>
    <mergeCell ref="B2:H2"/>
    <mergeCell ref="B3:H3"/>
    <mergeCell ref="E9:E11"/>
    <mergeCell ref="E4:H4"/>
    <mergeCell ref="B6:E6"/>
    <mergeCell ref="B7:E7"/>
    <mergeCell ref="B167:G167"/>
    <mergeCell ref="D95:D97"/>
    <mergeCell ref="E95:E97"/>
    <mergeCell ref="F95:F97"/>
    <mergeCell ref="F9:F11"/>
    <mergeCell ref="B9:B11"/>
    <mergeCell ref="A95:A97"/>
    <mergeCell ref="B95:B97"/>
    <mergeCell ref="C95:C97"/>
    <mergeCell ref="H9:H11"/>
    <mergeCell ref="H95:H97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9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5.7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3.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2015-09-28T14:13:16Z</cp:lastPrinted>
  <dcterms:created xsi:type="dcterms:W3CDTF">2001-11-23T11:26:15Z</dcterms:created>
  <dcterms:modified xsi:type="dcterms:W3CDTF">2015-09-28T14:13:18Z</dcterms:modified>
  <cp:category/>
  <cp:version/>
  <cp:contentType/>
  <cp:contentStatus/>
</cp:coreProperties>
</file>