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'Лист1'!$A$4:$F$90</definedName>
  </definedNames>
  <calcPr fullCalcOnLoad="1"/>
</workbook>
</file>

<file path=xl/sharedStrings.xml><?xml version="1.0" encoding="utf-8"?>
<sst xmlns="http://schemas.openxmlformats.org/spreadsheetml/2006/main" count="175" uniqueCount="133">
  <si>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</si>
  <si>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</si>
  <si>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</si>
  <si>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</si>
  <si>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</si>
  <si>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</si>
  <si>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</si>
  <si>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</si>
  <si>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</si>
  <si>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</si>
  <si>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</si>
  <si>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</si>
  <si>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</si>
  <si>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1 16 00000 00 0000 000</t>
  </si>
  <si>
    <t>1 16 06000 01 0000 140</t>
  </si>
  <si>
    <t>1 16 90000 00 0000 140</t>
  </si>
  <si>
    <t>2 00 00000 00 0000 000</t>
  </si>
  <si>
    <t>000</t>
  </si>
  <si>
    <t>Код</t>
  </si>
  <si>
    <t>971</t>
  </si>
  <si>
    <t>862</t>
  </si>
  <si>
    <t>1 16 90030 03 0100 140</t>
  </si>
  <si>
    <t>1 16 90030 03 0200 140</t>
  </si>
  <si>
    <t>Единый налог на вмененный доход для отдельных видов деятельности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</si>
  <si>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</si>
  <si>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</si>
  <si>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</si>
  <si>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</si>
  <si>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Прочие поступления от денежных взысканий (штрафов) и иных сумм в возмещение ущерба</t>
  </si>
  <si>
    <t>1 13 00000 00 0000 000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</si>
  <si>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</si>
  <si>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</si>
  <si>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</si>
  <si>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</si>
  <si>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</si>
  <si>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</si>
  <si>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</si>
  <si>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</si>
  <si>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</si>
  <si>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</si>
  <si>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</si>
  <si>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</si>
  <si>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л.2</t>
  </si>
  <si>
    <t>Субвенции бюджетам внутригородских муниципальных образований городов федерального значения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</si>
  <si>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</si>
  <si>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</si>
  <si>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</si>
  <si>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</si>
  <si>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</si>
  <si>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</si>
  <si>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</si>
  <si>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</si>
  <si>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</si>
  <si>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</si>
  <si>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</si>
  <si>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</si>
  <si>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</si>
  <si>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</si>
  <si>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</si>
  <si>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</si>
  <si>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</si>
  <si>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</si>
  <si>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</si>
  <si>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</si>
  <si>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</si>
  <si>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</si>
  <si>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</si>
  <si>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</si>
  <si>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</si>
  <si>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</si>
  <si>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</si>
  <si>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</si>
  <si>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</si>
  <si>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</si>
  <si>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</si>
  <si>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</si>
  <si>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</si>
  <si>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</si>
  <si>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</si>
  <si>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</si>
  <si>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</si>
  <si>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</si>
  <si>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</si>
  <si>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</si>
  <si>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</si>
  <si>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</si>
  <si>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</si>
  <si>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</si>
  <si>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</si>
  <si>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</si>
  <si>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 xml:space="preserve"> городов федерального значения Москвы и Санкт-Петербурга </t>
  </si>
  <si>
    <t>1 13 02993 03 0100 130</t>
  </si>
  <si>
    <t>1 05 01050 01 0000 110</t>
  </si>
  <si>
    <t xml:space="preserve">Минимальный налог, зачисляемый в бюджеты субъектов Российской Федерации </t>
  </si>
  <si>
    <t xml:space="preserve">ОТЧЕТ </t>
  </si>
  <si>
    <t xml:space="preserve"> САНКТ-ПЕТЕРБУРГА МУНИЦИПАЛЬНЫЙ ОКРУГ  ВОЛКОВСКОЕ  ПО </t>
  </si>
  <si>
    <t xml:space="preserve">  ОБ  ИСПОЛНЕНИИ МЕСТНОГО БЮДЖЕТА   ВНУТРИГОРОДСКОГО  МУНИЦИПАЛЬНОГО  ОБРАЗОВАНИЯ</t>
  </si>
  <si>
    <t>Утверждено</t>
  </si>
  <si>
    <t>на</t>
  </si>
  <si>
    <t>Исполнено</t>
  </si>
  <si>
    <t>(тыс. руб)</t>
  </si>
  <si>
    <t>1 05 04000 02 0000 110</t>
  </si>
  <si>
    <t>182</t>
  </si>
  <si>
    <t>1 05 04030 02 0000 110</t>
  </si>
  <si>
    <t>Налог, взимаемый в связи с приминением патентной системы налогобложения</t>
  </si>
  <si>
    <t>Налог, взимаемый в связи с приминением патентной системы налогобложения, зачисляемый в бюджеты городов</t>
  </si>
  <si>
    <t>Приложение 1</t>
  </si>
  <si>
    <t>к постановлению Местной Администрации</t>
  </si>
  <si>
    <t>2015 год</t>
  </si>
  <si>
    <t>2015 года</t>
  </si>
  <si>
    <t>1 января 2014 года)</t>
  </si>
  <si>
    <t xml:space="preserve">Минимальный налог, зачисляемый в бюджеты субъектов Российской Федерации (за налоговые периоды, истекшие до </t>
  </si>
  <si>
    <t>Налог на имущество физических лиц, взимаемый по ставкам, применяемым к объектам налогообложения, расположенным</t>
  </si>
  <si>
    <t xml:space="preserve"> в границах внутригородских муниципальных образований городов федерального значения</t>
  </si>
  <si>
    <t>федерального значения</t>
  </si>
  <si>
    <t xml:space="preserve"> с законодательством Санкт -Петербурга</t>
  </si>
  <si>
    <t>Прочие поступления от денежных взысканий (штрафов) и иных сумм в возмещение ущерба, зачисляемые</t>
  </si>
  <si>
    <t>в бюджеты внутригородских муниципальных образований городов федерального значения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</si>
  <si>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</si>
  <si>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</si>
  <si>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</si>
  <si>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</si>
  <si>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2 02 01001 03 0000 151</t>
  </si>
  <si>
    <t>Дотации бюджетам городских муниципальных образований городов федерального значения на выравнивание бюджетной</t>
  </si>
  <si>
    <t>обеспеченности</t>
  </si>
  <si>
    <t>причитающееся приемному родителю</t>
  </si>
  <si>
    <t xml:space="preserve">Средства, составляющие восстановительную стоимость зеленых насаждений внутриквартального озеленения и </t>
  </si>
  <si>
    <t>подлежащие зачислению в бюджеты внутригородских муниципальных образований Санкт-Петербурга в соответствии</t>
  </si>
  <si>
    <t>л.1</t>
  </si>
  <si>
    <t>от 02.07.2015 № 51</t>
  </si>
  <si>
    <t xml:space="preserve">КОДАМ КЛАССИФИКАЦИИ ДОХОДОВ  ЗА 1 ПОЛУГОДИЕ 2015 ГОДА  </t>
  </si>
  <si>
    <t>за 1 полугодие</t>
  </si>
  <si>
    <t>И.о. Главы Местной  Администрации                                                   Т.Д. Лебедева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</si>
</sst>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57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sz val="14"/>
      <name val="Times New Roman Cyr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sz val="9.75"/>
      <color indexed="8"/>
      <name val="Arial Cyr"/>
      <family val="0"/>
    </font>
    <font>
      <sz val="8.95"/>
      <color indexed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right"/>
    </xf>
    <xf numFmtId="1" fontId="10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165" fontId="18" fillId="0" borderId="33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165" fontId="18" fillId="0" borderId="25" xfId="0" applyNumberFormat="1" applyFont="1" applyBorder="1" applyAlignment="1">
      <alignment horizontal="center" vertical="center"/>
    </xf>
    <xf numFmtId="0" fontId="17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165" fontId="18" fillId="0" borderId="36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165" fontId="18" fillId="0" borderId="37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/>
    </xf>
    <xf numFmtId="0" fontId="20" fillId="0" borderId="37" xfId="0" applyFont="1" applyBorder="1" applyAlignment="1">
      <alignment horizontal="left"/>
    </xf>
    <xf numFmtId="165" fontId="21" fillId="0" borderId="36" xfId="0" applyNumberFormat="1" applyFont="1" applyBorder="1" applyAlignment="1">
      <alignment horizontal="center" vertical="center"/>
    </xf>
    <xf numFmtId="165" fontId="21" fillId="0" borderId="24" xfId="0" applyNumberFormat="1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center"/>
    </xf>
    <xf numFmtId="0" fontId="20" fillId="0" borderId="25" xfId="0" applyFont="1" applyBorder="1" applyAlignment="1">
      <alignment horizontal="left"/>
    </xf>
    <xf numFmtId="0" fontId="17" fillId="0" borderId="39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165" fontId="18" fillId="0" borderId="32" xfId="0" applyNumberFormat="1" applyFont="1" applyBorder="1" applyAlignment="1">
      <alignment horizontal="center" vertical="center"/>
    </xf>
    <xf numFmtId="165" fontId="21" fillId="0" borderId="40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center"/>
    </xf>
    <xf numFmtId="0" fontId="20" fillId="0" borderId="33" xfId="0" applyFont="1" applyBorder="1" applyAlignment="1">
      <alignment horizontal="left"/>
    </xf>
    <xf numFmtId="165" fontId="21" fillId="0" borderId="32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20" fillId="0" borderId="25" xfId="0" applyFont="1" applyBorder="1" applyAlignment="1">
      <alignment/>
    </xf>
    <xf numFmtId="165" fontId="21" fillId="0" borderId="25" xfId="0" applyNumberFormat="1" applyFont="1" applyBorder="1" applyAlignment="1">
      <alignment horizontal="center" vertical="center"/>
    </xf>
    <xf numFmtId="165" fontId="21" fillId="0" borderId="33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/>
    </xf>
    <xf numFmtId="165" fontId="21" fillId="0" borderId="37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0" fillId="0" borderId="42" xfId="0" applyFont="1" applyBorder="1" applyAlignment="1">
      <alignment horizontal="left"/>
    </xf>
    <xf numFmtId="0" fontId="20" fillId="0" borderId="4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165" fontId="17" fillId="0" borderId="0" xfId="0" applyNumberFormat="1" applyFont="1" applyAlignment="1">
      <alignment horizontal="center" vertical="center"/>
    </xf>
    <xf numFmtId="0" fontId="20" fillId="0" borderId="16" xfId="0" applyFont="1" applyBorder="1" applyAlignment="1">
      <alignment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19" fillId="0" borderId="37" xfId="0" applyFont="1" applyBorder="1" applyAlignment="1">
      <alignment horizontal="center"/>
    </xf>
    <xf numFmtId="0" fontId="17" fillId="0" borderId="17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7" fillId="0" borderId="19" xfId="0" applyFont="1" applyBorder="1" applyAlignment="1">
      <alignment horizontal="center"/>
    </xf>
    <xf numFmtId="0" fontId="20" fillId="0" borderId="43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0" fontId="20" fillId="0" borderId="45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5" fontId="22" fillId="0" borderId="3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left" vertical="center"/>
    </xf>
    <xf numFmtId="0" fontId="20" fillId="0" borderId="46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165" fontId="21" fillId="0" borderId="28" xfId="0" applyNumberFormat="1" applyFont="1" applyBorder="1" applyAlignment="1">
      <alignment horizontal="left" vertical="center"/>
    </xf>
    <xf numFmtId="165" fontId="21" fillId="0" borderId="0" xfId="0" applyNumberFormat="1" applyFont="1" applyBorder="1" applyAlignment="1">
      <alignment horizontal="left" vertical="center"/>
    </xf>
    <xf numFmtId="0" fontId="17" fillId="0" borderId="18" xfId="0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165" fontId="1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2"/>
          <c:h val="0.966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022349"/>
        <c:axId val="5874550"/>
      </c:lineChart>
      <c:catAx>
        <c:axId val="2302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4550"/>
        <c:crosses val="autoZero"/>
        <c:auto val="1"/>
        <c:lblOffset val="100"/>
        <c:tickLblSkip val="1"/>
        <c:noMultiLvlLbl val="0"/>
      </c:catAx>
      <c:valAx>
        <c:axId val="5874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22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5"/>
          <c:w val="0.0735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1"/>
  <sheetViews>
    <sheetView tabSelected="1" zoomScale="75" zoomScaleNormal="75" zoomScalePageLayoutView="0" workbookViewId="0" topLeftCell="A51">
      <selection activeCell="A1" sqref="A1:E90"/>
    </sheetView>
  </sheetViews>
  <sheetFormatPr defaultColWidth="9.00390625" defaultRowHeight="12.75"/>
  <cols>
    <col min="1" max="1" width="5.625" style="0" customWidth="1"/>
    <col min="2" max="2" width="24.625" style="0" customWidth="1"/>
    <col min="3" max="3" width="118.875" style="7" customWidth="1"/>
    <col min="4" max="5" width="16.125" style="7" customWidth="1"/>
    <col min="6" max="6" width="7.875" style="7" customWidth="1"/>
    <col min="7" max="7" width="16.75390625" style="0" customWidth="1"/>
    <col min="8" max="8" width="6.125" style="0" customWidth="1"/>
    <col min="9" max="9" width="6.375" style="0" customWidth="1"/>
  </cols>
  <sheetData>
    <row r="1" spans="4:5" ht="12.75">
      <c r="D1" s="128" t="s">
        <v>106</v>
      </c>
      <c r="E1" s="129"/>
    </row>
    <row r="2" spans="3:5" ht="12.75">
      <c r="C2" s="128" t="s">
        <v>107</v>
      </c>
      <c r="D2" s="129"/>
      <c r="E2" s="129"/>
    </row>
    <row r="3" spans="3:5" ht="12.75">
      <c r="C3" s="129" t="s">
        <v>129</v>
      </c>
      <c r="D3" s="129"/>
      <c r="E3" s="129"/>
    </row>
    <row r="4" spans="2:6" ht="17.25" customHeight="1">
      <c r="B4" s="40"/>
      <c r="C4" s="42" t="s">
        <v>94</v>
      </c>
      <c r="D4" s="41"/>
      <c r="E4" s="41"/>
      <c r="F4" s="34"/>
    </row>
    <row r="5" spans="2:6" ht="17.25" customHeight="1">
      <c r="B5" s="43"/>
      <c r="C5" s="42" t="s">
        <v>96</v>
      </c>
      <c r="D5" s="42"/>
      <c r="E5" s="42"/>
      <c r="F5" s="35"/>
    </row>
    <row r="6" spans="2:7" ht="16.5" customHeight="1">
      <c r="B6" s="40"/>
      <c r="C6" s="42" t="s">
        <v>95</v>
      </c>
      <c r="D6" s="42"/>
      <c r="E6" s="42"/>
      <c r="F6" s="35"/>
      <c r="G6" s="11"/>
    </row>
    <row r="7" spans="1:7" ht="17.25" customHeight="1">
      <c r="A7" s="15"/>
      <c r="B7" s="43"/>
      <c r="C7" s="42" t="s">
        <v>130</v>
      </c>
      <c r="D7" s="42"/>
      <c r="E7" s="126" t="s">
        <v>128</v>
      </c>
      <c r="F7" s="37"/>
      <c r="G7" s="11"/>
    </row>
    <row r="8" spans="2:7" ht="12.75" customHeight="1" thickBot="1">
      <c r="B8" s="40"/>
      <c r="C8" s="42"/>
      <c r="D8" s="42"/>
      <c r="E8" s="42" t="s">
        <v>100</v>
      </c>
      <c r="F8" s="111"/>
      <c r="G8" s="11"/>
    </row>
    <row r="9" spans="1:6" s="1" customFormat="1" ht="17.25" customHeight="1">
      <c r="A9" s="13"/>
      <c r="B9" s="44" t="s">
        <v>18</v>
      </c>
      <c r="C9" s="45" t="s">
        <v>4</v>
      </c>
      <c r="D9" s="46" t="s">
        <v>97</v>
      </c>
      <c r="E9" s="46" t="s">
        <v>99</v>
      </c>
      <c r="F9" s="117"/>
    </row>
    <row r="10" spans="1:6" s="1" customFormat="1" ht="15" customHeight="1">
      <c r="A10" s="36"/>
      <c r="B10" s="47"/>
      <c r="C10" s="48"/>
      <c r="D10" s="49" t="s">
        <v>98</v>
      </c>
      <c r="E10" s="86" t="s">
        <v>131</v>
      </c>
      <c r="F10" s="117"/>
    </row>
    <row r="11" spans="1:6" s="1" customFormat="1" ht="14.25" customHeight="1" thickBot="1">
      <c r="A11" s="14"/>
      <c r="B11" s="50"/>
      <c r="C11" s="51"/>
      <c r="D11" s="52" t="s">
        <v>108</v>
      </c>
      <c r="E11" s="52" t="s">
        <v>109</v>
      </c>
      <c r="F11" s="118"/>
    </row>
    <row r="12" spans="1:7" s="1" customFormat="1" ht="15" customHeight="1" hidden="1" thickBot="1">
      <c r="A12" s="12"/>
      <c r="B12" s="53">
        <v>1</v>
      </c>
      <c r="C12" s="54">
        <v>2</v>
      </c>
      <c r="D12" s="55">
        <v>5</v>
      </c>
      <c r="E12" s="55">
        <v>5</v>
      </c>
      <c r="F12" s="118"/>
      <c r="G12" s="28"/>
    </row>
    <row r="13" spans="1:33" s="3" customFormat="1" ht="24" customHeight="1">
      <c r="A13" s="16" t="s">
        <v>17</v>
      </c>
      <c r="B13" s="56" t="s">
        <v>7</v>
      </c>
      <c r="C13" s="57" t="s">
        <v>30</v>
      </c>
      <c r="D13" s="58">
        <f>SUM(D14,D36,D40,D54)</f>
        <v>71471.5</v>
      </c>
      <c r="E13" s="58">
        <f>SUM(E14,E36,E40,E54)</f>
        <v>37322.600000000006</v>
      </c>
      <c r="F13" s="114"/>
      <c r="G13" s="29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10" customFormat="1" ht="18" customHeight="1">
      <c r="A14" s="18" t="s">
        <v>17</v>
      </c>
      <c r="B14" s="62" t="s">
        <v>8</v>
      </c>
      <c r="C14" s="63" t="s">
        <v>0</v>
      </c>
      <c r="D14" s="64">
        <f>SUM(D33,D29,D15)</f>
        <v>56021.5</v>
      </c>
      <c r="E14" s="64">
        <f>SUM(E16,E20,E29,E33,E26)</f>
        <v>31406.3</v>
      </c>
      <c r="F14" s="114"/>
      <c r="G14" s="2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7" s="9" customFormat="1" ht="17.25" customHeight="1">
      <c r="A15" s="18" t="s">
        <v>17</v>
      </c>
      <c r="B15" s="59" t="s">
        <v>41</v>
      </c>
      <c r="C15" s="65" t="s">
        <v>54</v>
      </c>
      <c r="D15" s="66">
        <f>SUM(D20,D16,D26)</f>
        <v>24409.4</v>
      </c>
      <c r="E15" s="66">
        <f>SUM(E20,E16,E26)</f>
        <v>16165.399999999998</v>
      </c>
      <c r="F15" s="114"/>
      <c r="G15" s="27"/>
    </row>
    <row r="16" spans="1:7" s="9" customFormat="1" ht="21" customHeight="1">
      <c r="A16" s="18">
        <v>182</v>
      </c>
      <c r="B16" s="59" t="s">
        <v>79</v>
      </c>
      <c r="C16" s="65" t="s">
        <v>55</v>
      </c>
      <c r="D16" s="66">
        <f>SUM(D17)</f>
        <v>17469.4</v>
      </c>
      <c r="E16" s="66">
        <f>SUM(E17:E18)</f>
        <v>9817.5</v>
      </c>
      <c r="F16" s="114"/>
      <c r="G16" s="27"/>
    </row>
    <row r="17" spans="1:7" s="9" customFormat="1" ht="17.25" customHeight="1">
      <c r="A17" s="23">
        <v>182</v>
      </c>
      <c r="B17" s="67" t="s">
        <v>61</v>
      </c>
      <c r="C17" s="68" t="s">
        <v>55</v>
      </c>
      <c r="D17" s="69">
        <v>17469.4</v>
      </c>
      <c r="E17" s="69">
        <v>9820.3</v>
      </c>
      <c r="F17" s="114"/>
      <c r="G17" s="27"/>
    </row>
    <row r="18" spans="1:7" s="9" customFormat="1" ht="17.25" customHeight="1">
      <c r="A18" s="19">
        <v>182</v>
      </c>
      <c r="B18" s="67" t="s">
        <v>62</v>
      </c>
      <c r="C18" s="68" t="s">
        <v>63</v>
      </c>
      <c r="D18" s="70">
        <v>0</v>
      </c>
      <c r="E18" s="70">
        <v>-2.8</v>
      </c>
      <c r="F18" s="114"/>
      <c r="G18" s="30"/>
    </row>
    <row r="19" spans="1:7" s="9" customFormat="1" ht="15" customHeight="1">
      <c r="A19" s="19"/>
      <c r="B19" s="72"/>
      <c r="C19" s="73" t="s">
        <v>64</v>
      </c>
      <c r="D19" s="70"/>
      <c r="E19" s="70"/>
      <c r="F19" s="114"/>
      <c r="G19" s="30"/>
    </row>
    <row r="20" spans="1:7" s="9" customFormat="1" ht="17.25" customHeight="1">
      <c r="A20" s="17">
        <v>182</v>
      </c>
      <c r="B20" s="59" t="s">
        <v>9</v>
      </c>
      <c r="C20" s="65" t="s">
        <v>56</v>
      </c>
      <c r="D20" s="66">
        <f>D22</f>
        <v>5350</v>
      </c>
      <c r="E20" s="66">
        <f>SUM(E22,E24)</f>
        <v>4337.599999999999</v>
      </c>
      <c r="F20" s="114"/>
      <c r="G20" s="30"/>
    </row>
    <row r="21" spans="1:7" s="9" customFormat="1" ht="13.5" customHeight="1">
      <c r="A21" s="24"/>
      <c r="B21" s="74"/>
      <c r="C21" s="75" t="s">
        <v>27</v>
      </c>
      <c r="D21" s="76"/>
      <c r="E21" s="76"/>
      <c r="F21" s="114"/>
      <c r="G21" s="30"/>
    </row>
    <row r="22" spans="1:7" s="9" customFormat="1" ht="17.25" customHeight="1">
      <c r="A22" s="20">
        <v>182</v>
      </c>
      <c r="B22" s="67" t="s">
        <v>80</v>
      </c>
      <c r="C22" s="68" t="s">
        <v>56</v>
      </c>
      <c r="D22" s="77">
        <v>5350</v>
      </c>
      <c r="E22" s="77">
        <v>4342.2</v>
      </c>
      <c r="F22" s="114"/>
      <c r="G22" s="30"/>
    </row>
    <row r="23" spans="1:7" s="9" customFormat="1" ht="14.25" customHeight="1">
      <c r="A23" s="21"/>
      <c r="B23" s="78"/>
      <c r="C23" s="79" t="s">
        <v>27</v>
      </c>
      <c r="D23" s="80"/>
      <c r="E23" s="80"/>
      <c r="F23" s="114"/>
      <c r="G23" s="30"/>
    </row>
    <row r="24" spans="1:7" s="9" customFormat="1" ht="17.25" customHeight="1">
      <c r="A24" s="20">
        <v>182</v>
      </c>
      <c r="B24" s="67" t="s">
        <v>81</v>
      </c>
      <c r="C24" s="73" t="s">
        <v>56</v>
      </c>
      <c r="D24" s="77">
        <v>0</v>
      </c>
      <c r="E24" s="77">
        <v>-4.6</v>
      </c>
      <c r="F24" s="114"/>
      <c r="G24" s="30"/>
    </row>
    <row r="25" spans="1:7" s="9" customFormat="1" ht="15.75" customHeight="1">
      <c r="A25" s="21"/>
      <c r="B25" s="78"/>
      <c r="C25" s="79" t="s">
        <v>65</v>
      </c>
      <c r="D25" s="80"/>
      <c r="E25" s="80"/>
      <c r="F25" s="114"/>
      <c r="G25" s="30"/>
    </row>
    <row r="26" spans="1:7" s="9" customFormat="1" ht="18" customHeight="1">
      <c r="A26" s="18">
        <v>182</v>
      </c>
      <c r="B26" s="59" t="s">
        <v>92</v>
      </c>
      <c r="C26" s="65" t="s">
        <v>93</v>
      </c>
      <c r="D26" s="66">
        <f>SUM(D27)</f>
        <v>1590</v>
      </c>
      <c r="E26" s="66">
        <f>SUM(E27)</f>
        <v>2010.3</v>
      </c>
      <c r="F26" s="114"/>
      <c r="G26" s="30"/>
    </row>
    <row r="27" spans="1:7" s="9" customFormat="1" ht="18" customHeight="1">
      <c r="A27" s="33" t="s">
        <v>102</v>
      </c>
      <c r="B27" s="67" t="s">
        <v>92</v>
      </c>
      <c r="C27" s="68" t="s">
        <v>111</v>
      </c>
      <c r="D27" s="87">
        <v>1590</v>
      </c>
      <c r="E27" s="87">
        <v>2010.3</v>
      </c>
      <c r="F27" s="116"/>
      <c r="G27" s="30"/>
    </row>
    <row r="28" spans="1:7" s="9" customFormat="1" ht="14.25" customHeight="1">
      <c r="A28" s="32"/>
      <c r="B28" s="78"/>
      <c r="C28" s="79" t="s">
        <v>110</v>
      </c>
      <c r="D28" s="85"/>
      <c r="E28" s="85"/>
      <c r="F28" s="116"/>
      <c r="G28" s="30"/>
    </row>
    <row r="29" spans="1:7" s="9" customFormat="1" ht="15.75" customHeight="1">
      <c r="A29" s="22" t="s">
        <v>17</v>
      </c>
      <c r="B29" s="62" t="s">
        <v>82</v>
      </c>
      <c r="C29" s="81" t="s">
        <v>23</v>
      </c>
      <c r="D29" s="64">
        <f>D30</f>
        <v>31165</v>
      </c>
      <c r="E29" s="64">
        <f>SUM(E30,E31)</f>
        <v>15018.4</v>
      </c>
      <c r="F29" s="114"/>
      <c r="G29" s="27"/>
    </row>
    <row r="30" spans="1:7" s="9" customFormat="1" ht="18.75" customHeight="1">
      <c r="A30" s="17">
        <v>182</v>
      </c>
      <c r="B30" s="59" t="s">
        <v>66</v>
      </c>
      <c r="C30" s="68" t="s">
        <v>23</v>
      </c>
      <c r="D30" s="77">
        <v>31165</v>
      </c>
      <c r="E30" s="77">
        <v>15005.8</v>
      </c>
      <c r="F30" s="114"/>
      <c r="G30" s="27"/>
    </row>
    <row r="31" spans="1:7" s="9" customFormat="1" ht="18.75" customHeight="1">
      <c r="A31" s="17">
        <v>182</v>
      </c>
      <c r="B31" s="59" t="s">
        <v>67</v>
      </c>
      <c r="C31" s="68" t="s">
        <v>69</v>
      </c>
      <c r="D31" s="77">
        <v>0</v>
      </c>
      <c r="E31" s="77">
        <v>12.6</v>
      </c>
      <c r="F31" s="114"/>
      <c r="G31" s="27"/>
    </row>
    <row r="32" spans="1:7" s="9" customFormat="1" ht="15.75" customHeight="1">
      <c r="A32" s="24"/>
      <c r="B32" s="74"/>
      <c r="C32" s="79" t="s">
        <v>68</v>
      </c>
      <c r="D32" s="76"/>
      <c r="E32" s="76"/>
      <c r="F32" s="114"/>
      <c r="G32" s="27"/>
    </row>
    <row r="33" spans="1:7" s="9" customFormat="1" ht="15.75" customHeight="1">
      <c r="A33" s="24" t="s">
        <v>102</v>
      </c>
      <c r="B33" s="74" t="s">
        <v>101</v>
      </c>
      <c r="C33" s="75" t="s">
        <v>104</v>
      </c>
      <c r="D33" s="76">
        <f>SUM(D34)</f>
        <v>447.1</v>
      </c>
      <c r="E33" s="76">
        <f>SUM(E34)</f>
        <v>222.5</v>
      </c>
      <c r="F33" s="114"/>
      <c r="G33" s="27"/>
    </row>
    <row r="34" spans="1:7" s="9" customFormat="1" ht="17.25" customHeight="1">
      <c r="A34" s="33" t="s">
        <v>102</v>
      </c>
      <c r="B34" s="67" t="s">
        <v>103</v>
      </c>
      <c r="C34" s="68" t="s">
        <v>105</v>
      </c>
      <c r="D34" s="87">
        <v>447.1</v>
      </c>
      <c r="E34" s="87">
        <v>222.5</v>
      </c>
      <c r="F34" s="114"/>
      <c r="G34" s="27"/>
    </row>
    <row r="35" spans="1:7" s="9" customFormat="1" ht="15.75" customHeight="1">
      <c r="A35" s="16"/>
      <c r="B35" s="74"/>
      <c r="C35" s="79" t="s">
        <v>114</v>
      </c>
      <c r="D35" s="85"/>
      <c r="E35" s="85"/>
      <c r="F35" s="114"/>
      <c r="G35" s="27"/>
    </row>
    <row r="36" spans="1:33" ht="15.75" customHeight="1">
      <c r="A36" s="22" t="s">
        <v>17</v>
      </c>
      <c r="B36" s="82" t="s">
        <v>10</v>
      </c>
      <c r="C36" s="60" t="s">
        <v>1</v>
      </c>
      <c r="D36" s="61">
        <f>D38</f>
        <v>11320</v>
      </c>
      <c r="E36" s="61">
        <f>SUM(E37)</f>
        <v>1642</v>
      </c>
      <c r="F36" s="114"/>
      <c r="G36" s="27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7" ht="17.25" customHeight="1">
      <c r="A37" s="18" t="s">
        <v>17</v>
      </c>
      <c r="B37" s="62" t="s">
        <v>11</v>
      </c>
      <c r="C37" s="81" t="s">
        <v>2</v>
      </c>
      <c r="D37" s="64">
        <f>SUM(D38)</f>
        <v>11320</v>
      </c>
      <c r="E37" s="64">
        <f>SUM(E38)</f>
        <v>1642</v>
      </c>
      <c r="F37" s="114"/>
      <c r="G37" s="27"/>
    </row>
    <row r="38" spans="1:7" ht="15.75" customHeight="1">
      <c r="A38" s="19">
        <v>182</v>
      </c>
      <c r="B38" s="72" t="s">
        <v>12</v>
      </c>
      <c r="C38" s="83" t="s">
        <v>112</v>
      </c>
      <c r="D38" s="84">
        <v>11320</v>
      </c>
      <c r="E38" s="84">
        <v>1642</v>
      </c>
      <c r="F38" s="114"/>
      <c r="G38" s="30"/>
    </row>
    <row r="39" spans="1:7" ht="14.25" customHeight="1">
      <c r="A39" s="19"/>
      <c r="B39" s="72"/>
      <c r="C39" s="83" t="s">
        <v>113</v>
      </c>
      <c r="D39" s="84"/>
      <c r="E39" s="84"/>
      <c r="F39" s="114"/>
      <c r="G39" s="30"/>
    </row>
    <row r="40" spans="1:7" ht="16.5" customHeight="1">
      <c r="A40" s="18" t="s">
        <v>17</v>
      </c>
      <c r="B40" s="62" t="s">
        <v>29</v>
      </c>
      <c r="C40" s="81" t="s">
        <v>83</v>
      </c>
      <c r="D40" s="66">
        <f>D45</f>
        <v>700</v>
      </c>
      <c r="E40" s="66">
        <f>E45</f>
        <v>1929.5</v>
      </c>
      <c r="F40" s="114"/>
      <c r="G40" s="27"/>
    </row>
    <row r="41" spans="1:7" ht="16.5" customHeight="1">
      <c r="A41" s="18" t="s">
        <v>17</v>
      </c>
      <c r="B41" s="62" t="s">
        <v>85</v>
      </c>
      <c r="C41" s="63" t="s">
        <v>84</v>
      </c>
      <c r="D41" s="66">
        <f>D45</f>
        <v>700</v>
      </c>
      <c r="E41" s="66">
        <f>E45</f>
        <v>1929.5</v>
      </c>
      <c r="F41" s="114"/>
      <c r="G41" s="27"/>
    </row>
    <row r="42" spans="1:7" ht="16.5" customHeight="1">
      <c r="A42" s="17" t="s">
        <v>17</v>
      </c>
      <c r="B42" s="88" t="s">
        <v>86</v>
      </c>
      <c r="C42" s="89" t="s">
        <v>87</v>
      </c>
      <c r="D42" s="66">
        <f>D45</f>
        <v>700</v>
      </c>
      <c r="E42" s="66">
        <f>E45</f>
        <v>1929.5</v>
      </c>
      <c r="F42" s="114"/>
      <c r="G42" s="27"/>
    </row>
    <row r="43" spans="1:7" ht="16.5" customHeight="1">
      <c r="A43" s="17" t="s">
        <v>17</v>
      </c>
      <c r="B43" s="88" t="s">
        <v>88</v>
      </c>
      <c r="C43" s="65" t="s">
        <v>89</v>
      </c>
      <c r="D43" s="66">
        <f>D45</f>
        <v>700</v>
      </c>
      <c r="E43" s="66">
        <f>E45</f>
        <v>1929.5</v>
      </c>
      <c r="F43" s="114"/>
      <c r="G43" s="27"/>
    </row>
    <row r="44" spans="1:7" ht="15.75" customHeight="1">
      <c r="A44" s="19"/>
      <c r="B44" s="90"/>
      <c r="C44" s="86" t="s">
        <v>90</v>
      </c>
      <c r="D44" s="84"/>
      <c r="E44" s="84"/>
      <c r="F44" s="38"/>
      <c r="G44" s="27"/>
    </row>
    <row r="45" spans="1:7" ht="16.5" customHeight="1">
      <c r="A45" s="20" t="s">
        <v>70</v>
      </c>
      <c r="B45" s="91" t="s">
        <v>91</v>
      </c>
      <c r="C45" s="68" t="s">
        <v>126</v>
      </c>
      <c r="D45" s="87">
        <v>700</v>
      </c>
      <c r="E45" s="87">
        <v>1929.5</v>
      </c>
      <c r="F45" s="116"/>
      <c r="G45" s="30"/>
    </row>
    <row r="46" spans="1:7" ht="16.5" customHeight="1">
      <c r="A46" s="19"/>
      <c r="B46" s="90"/>
      <c r="C46" s="73" t="s">
        <v>127</v>
      </c>
      <c r="D46" s="84"/>
      <c r="E46" s="84"/>
      <c r="F46" s="38"/>
      <c r="G46" s="30"/>
    </row>
    <row r="47" spans="1:7" ht="15.75" customHeight="1" thickBot="1">
      <c r="A47" s="25"/>
      <c r="B47" s="120"/>
      <c r="C47" s="121" t="s">
        <v>115</v>
      </c>
      <c r="D47" s="122"/>
      <c r="E47" s="122"/>
      <c r="F47" s="119"/>
      <c r="G47" s="31"/>
    </row>
    <row r="48" spans="1:7" ht="15.75" customHeight="1">
      <c r="A48" s="26"/>
      <c r="B48" s="102"/>
      <c r="C48" s="102"/>
      <c r="D48" s="123"/>
      <c r="E48" s="123"/>
      <c r="F48" s="119"/>
      <c r="G48" s="31"/>
    </row>
    <row r="49" spans="1:7" s="2" customFormat="1" ht="19.5" customHeight="1">
      <c r="A49" s="26"/>
      <c r="B49" s="92"/>
      <c r="C49" s="93"/>
      <c r="D49" s="71"/>
      <c r="E49" s="71"/>
      <c r="F49" s="38"/>
      <c r="G49" s="30"/>
    </row>
    <row r="50" spans="1:7" s="2" customFormat="1" ht="21.75" customHeight="1" thickBot="1">
      <c r="A50"/>
      <c r="B50" s="94"/>
      <c r="C50" s="40"/>
      <c r="D50" s="95"/>
      <c r="E50" s="127" t="s">
        <v>42</v>
      </c>
      <c r="F50" s="39"/>
      <c r="G50" s="30"/>
    </row>
    <row r="51" spans="1:7" s="2" customFormat="1" ht="16.5" customHeight="1">
      <c r="A51" s="13"/>
      <c r="B51" s="44" t="s">
        <v>18</v>
      </c>
      <c r="C51" s="45" t="s">
        <v>4</v>
      </c>
      <c r="D51" s="46" t="s">
        <v>97</v>
      </c>
      <c r="E51" s="46" t="s">
        <v>99</v>
      </c>
      <c r="F51" s="112"/>
      <c r="G51" s="30"/>
    </row>
    <row r="52" spans="1:7" s="2" customFormat="1" ht="16.5" customHeight="1">
      <c r="A52" s="36"/>
      <c r="B52" s="47"/>
      <c r="C52" s="48"/>
      <c r="D52" s="49" t="s">
        <v>98</v>
      </c>
      <c r="E52" s="86" t="s">
        <v>131</v>
      </c>
      <c r="F52" s="112"/>
      <c r="G52" s="30"/>
    </row>
    <row r="53" spans="1:7" s="2" customFormat="1" ht="16.5" customHeight="1" thickBot="1">
      <c r="A53" s="14"/>
      <c r="B53" s="50"/>
      <c r="C53" s="51"/>
      <c r="D53" s="52" t="s">
        <v>108</v>
      </c>
      <c r="E53" s="52" t="s">
        <v>109</v>
      </c>
      <c r="F53" s="113"/>
      <c r="G53" s="30"/>
    </row>
    <row r="54" spans="1:7" s="2" customFormat="1" ht="18.75" customHeight="1">
      <c r="A54" s="18" t="s">
        <v>17</v>
      </c>
      <c r="B54" s="62" t="s">
        <v>13</v>
      </c>
      <c r="C54" s="81" t="s">
        <v>5</v>
      </c>
      <c r="D54" s="64">
        <f>D55+D58</f>
        <v>3430</v>
      </c>
      <c r="E54" s="64">
        <f>SUM(E55,E57)</f>
        <v>2344.8</v>
      </c>
      <c r="F54" s="114"/>
      <c r="G54" s="27"/>
    </row>
    <row r="55" spans="1:15" s="2" customFormat="1" ht="16.5" customHeight="1">
      <c r="A55" s="17">
        <v>182</v>
      </c>
      <c r="B55" s="59" t="s">
        <v>14</v>
      </c>
      <c r="C55" s="65" t="s">
        <v>71</v>
      </c>
      <c r="D55" s="61">
        <v>950</v>
      </c>
      <c r="E55" s="61">
        <v>698.8</v>
      </c>
      <c r="F55" s="115"/>
      <c r="G55" s="27"/>
      <c r="O55" s="2">
        <v>0</v>
      </c>
    </row>
    <row r="56" spans="1:7" s="2" customFormat="1" ht="16.5" customHeight="1">
      <c r="A56" s="22"/>
      <c r="B56" s="82"/>
      <c r="C56" s="86" t="s">
        <v>72</v>
      </c>
      <c r="D56" s="61"/>
      <c r="E56" s="61"/>
      <c r="F56" s="115"/>
      <c r="G56" s="27"/>
    </row>
    <row r="57" spans="1:7" s="2" customFormat="1" ht="16.5" customHeight="1">
      <c r="A57" s="17" t="s">
        <v>17</v>
      </c>
      <c r="B57" s="59" t="s">
        <v>15</v>
      </c>
      <c r="C57" s="89" t="s">
        <v>28</v>
      </c>
      <c r="D57" s="66">
        <f>D60+D62</f>
        <v>2480</v>
      </c>
      <c r="E57" s="66">
        <f>SUM(E58)</f>
        <v>1646</v>
      </c>
      <c r="F57" s="114"/>
      <c r="G57" s="27"/>
    </row>
    <row r="58" spans="1:7" s="2" customFormat="1" ht="16.5" customHeight="1">
      <c r="A58" s="17" t="s">
        <v>17</v>
      </c>
      <c r="B58" s="59" t="s">
        <v>24</v>
      </c>
      <c r="C58" s="89" t="s">
        <v>116</v>
      </c>
      <c r="D58" s="66">
        <f>D60+D62</f>
        <v>2480</v>
      </c>
      <c r="E58" s="66">
        <f>E60+E62</f>
        <v>1646</v>
      </c>
      <c r="F58" s="114"/>
      <c r="G58" s="27"/>
    </row>
    <row r="59" spans="1:7" s="2" customFormat="1" ht="16.5" customHeight="1">
      <c r="A59" s="22"/>
      <c r="B59" s="82"/>
      <c r="C59" s="124" t="s">
        <v>117</v>
      </c>
      <c r="D59" s="61"/>
      <c r="E59" s="61"/>
      <c r="F59" s="115"/>
      <c r="G59" s="27"/>
    </row>
    <row r="60" spans="1:7" s="2" customFormat="1" ht="16.5" customHeight="1">
      <c r="A60" s="20" t="s">
        <v>17</v>
      </c>
      <c r="B60" s="67" t="s">
        <v>21</v>
      </c>
      <c r="C60" s="96" t="s">
        <v>73</v>
      </c>
      <c r="D60" s="87">
        <v>2380</v>
      </c>
      <c r="E60" s="87">
        <v>1642</v>
      </c>
      <c r="F60" s="116"/>
      <c r="G60" s="30"/>
    </row>
    <row r="61" spans="1:7" s="2" customFormat="1" ht="16.5" customHeight="1">
      <c r="A61" s="19"/>
      <c r="B61" s="72"/>
      <c r="C61" s="97" t="s">
        <v>74</v>
      </c>
      <c r="D61" s="84"/>
      <c r="E61" s="84"/>
      <c r="F61" s="38"/>
      <c r="G61" s="30"/>
    </row>
    <row r="62" spans="1:7" s="2" customFormat="1" ht="16.5" customHeight="1">
      <c r="A62" s="20" t="s">
        <v>20</v>
      </c>
      <c r="B62" s="67" t="s">
        <v>22</v>
      </c>
      <c r="C62" s="96" t="s">
        <v>77</v>
      </c>
      <c r="D62" s="87">
        <v>100</v>
      </c>
      <c r="E62" s="87">
        <v>4</v>
      </c>
      <c r="F62" s="116"/>
      <c r="G62" s="30"/>
    </row>
    <row r="63" spans="1:7" s="2" customFormat="1" ht="16.5" customHeight="1">
      <c r="A63" s="32"/>
      <c r="B63" s="78"/>
      <c r="C63" s="98" t="s">
        <v>75</v>
      </c>
      <c r="D63" s="85"/>
      <c r="E63" s="85"/>
      <c r="F63" s="38"/>
      <c r="G63" s="30"/>
    </row>
    <row r="64" spans="1:7" s="2" customFormat="1" ht="25.5" customHeight="1">
      <c r="A64" s="24" t="s">
        <v>17</v>
      </c>
      <c r="B64" s="74" t="s">
        <v>16</v>
      </c>
      <c r="C64" s="57" t="s">
        <v>6</v>
      </c>
      <c r="D64" s="58">
        <f>SUM(D65)</f>
        <v>11104.1</v>
      </c>
      <c r="E64" s="58">
        <f>SUM(E65)</f>
        <v>5479.9</v>
      </c>
      <c r="F64" s="114"/>
      <c r="G64" s="27"/>
    </row>
    <row r="65" spans="1:7" s="2" customFormat="1" ht="16.5" customHeight="1">
      <c r="A65" s="17" t="s">
        <v>17</v>
      </c>
      <c r="B65" s="59" t="s">
        <v>26</v>
      </c>
      <c r="C65" s="99" t="s">
        <v>25</v>
      </c>
      <c r="D65" s="64">
        <f>SUM(D70,D66)</f>
        <v>11104.1</v>
      </c>
      <c r="E65" s="64">
        <f>SUM(E70,E66)</f>
        <v>5479.9</v>
      </c>
      <c r="F65" s="114"/>
      <c r="G65" s="27"/>
    </row>
    <row r="66" spans="1:7" s="2" customFormat="1" ht="16.5" customHeight="1">
      <c r="A66" s="17" t="s">
        <v>17</v>
      </c>
      <c r="B66" s="59" t="s">
        <v>118</v>
      </c>
      <c r="C66" s="99" t="s">
        <v>119</v>
      </c>
      <c r="D66" s="66">
        <f>SUM(D67)</f>
        <v>1380.6</v>
      </c>
      <c r="E66" s="66">
        <f>SUM(E67)</f>
        <v>690.6</v>
      </c>
      <c r="F66" s="114"/>
      <c r="G66" s="27"/>
    </row>
    <row r="67" spans="1:7" s="2" customFormat="1" ht="16.5" customHeight="1">
      <c r="A67" s="17" t="s">
        <v>19</v>
      </c>
      <c r="B67" s="59" t="s">
        <v>120</v>
      </c>
      <c r="C67" s="65" t="s">
        <v>121</v>
      </c>
      <c r="D67" s="66">
        <f>SUM(D68)</f>
        <v>1380.6</v>
      </c>
      <c r="E67" s="66">
        <f>SUM(E68)</f>
        <v>690.6</v>
      </c>
      <c r="F67" s="114"/>
      <c r="G67" s="27"/>
    </row>
    <row r="68" spans="1:7" s="2" customFormat="1" ht="16.5" customHeight="1">
      <c r="A68" s="33" t="s">
        <v>19</v>
      </c>
      <c r="B68" s="67" t="s">
        <v>122</v>
      </c>
      <c r="C68" s="68" t="s">
        <v>123</v>
      </c>
      <c r="D68" s="87">
        <v>1380.6</v>
      </c>
      <c r="E68" s="87">
        <v>690.6</v>
      </c>
      <c r="F68" s="116"/>
      <c r="G68" s="30"/>
    </row>
    <row r="69" spans="1:7" s="2" customFormat="1" ht="15" customHeight="1">
      <c r="A69" s="32"/>
      <c r="B69" s="78"/>
      <c r="C69" s="79" t="s">
        <v>124</v>
      </c>
      <c r="D69" s="85"/>
      <c r="E69" s="85"/>
      <c r="F69" s="116"/>
      <c r="G69" s="30"/>
    </row>
    <row r="70" spans="1:7" s="2" customFormat="1" ht="16.5" customHeight="1">
      <c r="A70" s="17" t="s">
        <v>17</v>
      </c>
      <c r="B70" s="59" t="s">
        <v>31</v>
      </c>
      <c r="C70" s="63" t="s">
        <v>32</v>
      </c>
      <c r="D70" s="66">
        <f>SUM(D71,D80)</f>
        <v>9723.5</v>
      </c>
      <c r="E70" s="66">
        <f>SUM(E71,E80)</f>
        <v>4789.299999999999</v>
      </c>
      <c r="F70" s="114"/>
      <c r="G70" s="27"/>
    </row>
    <row r="71" spans="1:7" s="2" customFormat="1" ht="16.5" customHeight="1">
      <c r="A71" s="17" t="s">
        <v>17</v>
      </c>
      <c r="B71" s="59" t="s">
        <v>44</v>
      </c>
      <c r="C71" s="100" t="s">
        <v>40</v>
      </c>
      <c r="D71" s="66">
        <f>SUM(D72)</f>
        <v>2425</v>
      </c>
      <c r="E71" s="66">
        <f>SUM(E72)</f>
        <v>1141.4</v>
      </c>
      <c r="F71" s="114"/>
      <c r="G71" s="27"/>
    </row>
    <row r="72" spans="1:7" s="2" customFormat="1" ht="16.5" customHeight="1">
      <c r="A72" s="17" t="s">
        <v>19</v>
      </c>
      <c r="B72" s="59" t="s">
        <v>38</v>
      </c>
      <c r="C72" s="101" t="s">
        <v>43</v>
      </c>
      <c r="D72" s="66">
        <f>SUM(D74,D77)</f>
        <v>2425</v>
      </c>
      <c r="E72" s="66">
        <f>SUM(E74,E77)</f>
        <v>1141.4</v>
      </c>
      <c r="F72" s="114"/>
      <c r="G72" s="30"/>
    </row>
    <row r="73" spans="1:7" s="2" customFormat="1" ht="16.5" customHeight="1">
      <c r="A73" s="16"/>
      <c r="B73" s="74"/>
      <c r="C73" s="75" t="s">
        <v>39</v>
      </c>
      <c r="D73" s="85"/>
      <c r="E73" s="85"/>
      <c r="F73" s="38"/>
      <c r="G73" s="30"/>
    </row>
    <row r="74" spans="1:7" s="2" customFormat="1" ht="16.5" customHeight="1">
      <c r="A74" s="20" t="s">
        <v>19</v>
      </c>
      <c r="B74" s="67" t="s">
        <v>45</v>
      </c>
      <c r="C74" s="102" t="s">
        <v>47</v>
      </c>
      <c r="D74" s="84">
        <v>2419.4</v>
      </c>
      <c r="E74" s="84">
        <v>1141.4</v>
      </c>
      <c r="F74" s="116"/>
      <c r="G74" s="30"/>
    </row>
    <row r="75" spans="1:7" s="2" customFormat="1" ht="16.5" customHeight="1">
      <c r="A75" s="19"/>
      <c r="B75" s="72"/>
      <c r="C75" s="102" t="s">
        <v>52</v>
      </c>
      <c r="D75" s="84"/>
      <c r="E75" s="84"/>
      <c r="F75" s="38"/>
      <c r="G75" s="30"/>
    </row>
    <row r="76" spans="1:7" s="2" customFormat="1" ht="16.5" customHeight="1">
      <c r="A76" s="32"/>
      <c r="B76" s="78"/>
      <c r="C76" s="79" t="s">
        <v>53</v>
      </c>
      <c r="D76" s="85"/>
      <c r="E76" s="85"/>
      <c r="F76" s="38"/>
      <c r="G76" s="30"/>
    </row>
    <row r="77" spans="1:7" s="2" customFormat="1" ht="16.5" customHeight="1">
      <c r="A77" s="20" t="s">
        <v>19</v>
      </c>
      <c r="B77" s="67" t="s">
        <v>46</v>
      </c>
      <c r="C77" s="102" t="s">
        <v>48</v>
      </c>
      <c r="D77" s="84">
        <v>5.6</v>
      </c>
      <c r="E77" s="84">
        <v>0</v>
      </c>
      <c r="F77" s="116"/>
      <c r="G77" s="30"/>
    </row>
    <row r="78" spans="1:7" s="2" customFormat="1" ht="16.5" customHeight="1">
      <c r="A78" s="19"/>
      <c r="B78" s="72"/>
      <c r="C78" s="102" t="s">
        <v>76</v>
      </c>
      <c r="D78" s="84"/>
      <c r="E78" s="84"/>
      <c r="F78" s="38"/>
      <c r="G78" s="30"/>
    </row>
    <row r="79" spans="1:7" s="2" customFormat="1" ht="16.5" customHeight="1">
      <c r="A79" s="32"/>
      <c r="B79" s="78"/>
      <c r="C79" s="79" t="s">
        <v>78</v>
      </c>
      <c r="D79" s="85"/>
      <c r="E79" s="85"/>
      <c r="F79" s="38"/>
      <c r="G79" s="30"/>
    </row>
    <row r="80" spans="1:7" s="2" customFormat="1" ht="16.5" customHeight="1">
      <c r="A80" s="17" t="s">
        <v>17</v>
      </c>
      <c r="B80" s="59" t="s">
        <v>33</v>
      </c>
      <c r="C80" s="101" t="s">
        <v>49</v>
      </c>
      <c r="D80" s="61">
        <f>SUM(D82)</f>
        <v>7298.5</v>
      </c>
      <c r="E80" s="61">
        <f>SUM(E82)</f>
        <v>3647.8999999999996</v>
      </c>
      <c r="F80" s="114"/>
      <c r="G80" s="27"/>
    </row>
    <row r="81" spans="1:7" s="2" customFormat="1" ht="16.5" customHeight="1">
      <c r="A81" s="22"/>
      <c r="B81" s="82"/>
      <c r="C81" s="75" t="s">
        <v>57</v>
      </c>
      <c r="D81" s="61"/>
      <c r="E81" s="61"/>
      <c r="F81" s="115"/>
      <c r="G81" s="27"/>
    </row>
    <row r="82" spans="1:7" s="2" customFormat="1" ht="16.5" customHeight="1">
      <c r="A82" s="17" t="s">
        <v>19</v>
      </c>
      <c r="B82" s="59" t="s">
        <v>35</v>
      </c>
      <c r="C82" s="101" t="s">
        <v>34</v>
      </c>
      <c r="D82" s="66">
        <f>SUM(D85,D87)</f>
        <v>7298.5</v>
      </c>
      <c r="E82" s="66">
        <f>SUM(E85,E87)</f>
        <v>3647.8999999999996</v>
      </c>
      <c r="F82" s="114"/>
      <c r="G82" s="27"/>
    </row>
    <row r="83" spans="1:7" s="2" customFormat="1" ht="16.5" customHeight="1">
      <c r="A83" s="22"/>
      <c r="B83" s="82"/>
      <c r="C83" s="101" t="s">
        <v>58</v>
      </c>
      <c r="D83" s="84"/>
      <c r="E83" s="84"/>
      <c r="F83" s="38"/>
      <c r="G83" s="30"/>
    </row>
    <row r="84" spans="1:7" s="2" customFormat="1" ht="16.5" customHeight="1">
      <c r="A84" s="24"/>
      <c r="B84" s="74"/>
      <c r="C84" s="103" t="s">
        <v>59</v>
      </c>
      <c r="D84" s="85"/>
      <c r="E84" s="85"/>
      <c r="F84" s="38"/>
      <c r="G84" s="30"/>
    </row>
    <row r="85" spans="1:7" s="2" customFormat="1" ht="16.5" customHeight="1">
      <c r="A85" s="20" t="s">
        <v>19</v>
      </c>
      <c r="B85" s="67" t="s">
        <v>36</v>
      </c>
      <c r="C85" s="104" t="s">
        <v>50</v>
      </c>
      <c r="D85" s="87">
        <v>6655.5</v>
      </c>
      <c r="E85" s="87">
        <v>3390.7</v>
      </c>
      <c r="F85" s="116"/>
      <c r="G85" s="30"/>
    </row>
    <row r="86" spans="1:7" s="2" customFormat="1" ht="16.5" customHeight="1">
      <c r="A86" s="21"/>
      <c r="B86" s="78"/>
      <c r="C86" s="105" t="s">
        <v>51</v>
      </c>
      <c r="D86" s="85"/>
      <c r="E86" s="85"/>
      <c r="F86" s="38"/>
      <c r="G86" s="30"/>
    </row>
    <row r="87" spans="1:7" s="2" customFormat="1" ht="19.5" customHeight="1">
      <c r="A87" s="33" t="s">
        <v>19</v>
      </c>
      <c r="B87" s="67" t="s">
        <v>37</v>
      </c>
      <c r="C87" s="104" t="s">
        <v>60</v>
      </c>
      <c r="D87" s="87">
        <v>643</v>
      </c>
      <c r="E87" s="87">
        <v>257.2</v>
      </c>
      <c r="F87" s="116"/>
      <c r="G87" s="30"/>
    </row>
    <row r="88" spans="1:7" s="2" customFormat="1" ht="13.5" customHeight="1" thickBot="1">
      <c r="A88" s="125"/>
      <c r="B88" s="106"/>
      <c r="C88" s="102" t="s">
        <v>125</v>
      </c>
      <c r="D88" s="84"/>
      <c r="E88" s="84"/>
      <c r="F88" s="116"/>
      <c r="G88" s="30"/>
    </row>
    <row r="89" spans="1:7" ht="24.75" customHeight="1" thickBot="1">
      <c r="A89" s="12"/>
      <c r="B89" s="107"/>
      <c r="C89" s="108" t="s">
        <v>3</v>
      </c>
      <c r="D89" s="109">
        <f>SUM(D13,D64)</f>
        <v>82575.6</v>
      </c>
      <c r="E89" s="109">
        <f>SUM(E13,E64)</f>
        <v>42802.50000000001</v>
      </c>
      <c r="F89" s="114"/>
      <c r="G89" s="29"/>
    </row>
    <row r="90" spans="2:7" ht="33" customHeight="1">
      <c r="B90" s="40"/>
      <c r="C90" s="110" t="s">
        <v>132</v>
      </c>
      <c r="D90" s="110"/>
      <c r="E90" s="110"/>
      <c r="F90" s="8"/>
      <c r="G90" s="5"/>
    </row>
    <row r="91" spans="2:5" ht="12.75">
      <c r="B91" s="40"/>
      <c r="C91" s="40"/>
      <c r="D91" s="40"/>
      <c r="E91" s="40"/>
    </row>
  </sheetData>
  <sheetProtection/>
  <mergeCells count="3">
    <mergeCell ref="D1:E1"/>
    <mergeCell ref="C2:E2"/>
    <mergeCell ref="C3:E3"/>
  </mergeCells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123-2</cp:lastModifiedBy>
  <cp:lastPrinted>2015-07-06T06:35:26Z</cp:lastPrinted>
  <dcterms:created xsi:type="dcterms:W3CDTF">2001-11-26T11:46:11Z</dcterms:created>
  <dcterms:modified xsi:type="dcterms:W3CDTF">2015-07-06T06:35:27Z</dcterms:modified>
  <cp:category/>
  <cp:version/>
  <cp:contentType/>
  <cp:contentStatus/>
</cp:coreProperties>
</file>